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51" activeTab="0"/>
  </bookViews>
  <sheets>
    <sheet name="Passeio" sheetId="1" r:id="rId1"/>
    <sheet name="Vans - M" sheetId="2" r:id="rId2"/>
    <sheet name="Kombi - M" sheetId="3" r:id="rId3"/>
    <sheet name="Ônibus - M" sheetId="4" r:id="rId4"/>
    <sheet name="Micro-ônibus - M" sheetId="5" r:id="rId5"/>
  </sheets>
  <definedNames/>
  <calcPr fullCalcOnLoad="1"/>
</workbook>
</file>

<file path=xl/sharedStrings.xml><?xml version="1.0" encoding="utf-8"?>
<sst xmlns="http://schemas.openxmlformats.org/spreadsheetml/2006/main" count="575" uniqueCount="106">
  <si>
    <t>COMPONENTES</t>
  </si>
  <si>
    <t>EM UNIDADES</t>
  </si>
  <si>
    <t>VALORES</t>
  </si>
  <si>
    <t>INDICAÇÃO DE CALCULOS</t>
  </si>
  <si>
    <t>R$/KM</t>
  </si>
  <si>
    <t>%</t>
  </si>
  <si>
    <t xml:space="preserve"> COMBUSTÍVEL </t>
  </si>
  <si>
    <t>PREÇO</t>
  </si>
  <si>
    <t>R$</t>
  </si>
  <si>
    <t xml:space="preserve"> PREÇO/CONSUMO </t>
  </si>
  <si>
    <t>CONSUMO</t>
  </si>
  <si>
    <t>KM/L</t>
  </si>
  <si>
    <t xml:space="preserve"> LUBRIFICANTES</t>
  </si>
  <si>
    <t>ÓLEO DO MOTOR</t>
  </si>
  <si>
    <t>LITROS</t>
  </si>
  <si>
    <t>(LITROS X R$ /L) / Km</t>
  </si>
  <si>
    <t xml:space="preserve">PERIODICIDADE DA TROCA </t>
  </si>
  <si>
    <t>KM</t>
  </si>
  <si>
    <t>PREÇO POR LITRO</t>
  </si>
  <si>
    <t>R$/L</t>
  </si>
  <si>
    <t xml:space="preserve"> LAVAGENS E </t>
  </si>
  <si>
    <t>VALOR  ESTIMADO MENSAL</t>
  </si>
  <si>
    <t xml:space="preserve"> R$ / Km </t>
  </si>
  <si>
    <t>GRAXAS</t>
  </si>
  <si>
    <t xml:space="preserve"> PNEUS </t>
  </si>
  <si>
    <t>TOTAL R$ / DURAÇÃO Km</t>
  </si>
  <si>
    <t>Dianteiro - 02</t>
  </si>
  <si>
    <t>DURAÇÃO MÉDIA</t>
  </si>
  <si>
    <t>VALOR TOTAL</t>
  </si>
  <si>
    <t xml:space="preserve">N=PRAZOS </t>
  </si>
  <si>
    <t>ANOS</t>
  </si>
  <si>
    <t xml:space="preserve"> MANUTENÇÃO  E </t>
  </si>
  <si>
    <t>R$/ Km ANUAL</t>
  </si>
  <si>
    <t>REPAROS</t>
  </si>
  <si>
    <t>QUILOMETRAGEM ANUAL</t>
  </si>
  <si>
    <t>SEGURO TOTAL ANUAL</t>
  </si>
  <si>
    <t>CUSTO POR KM RODADO:</t>
  </si>
  <si>
    <t>PLANILHA DE CUSTO OPERACIONAL</t>
  </si>
  <si>
    <t>Traseiro - 02</t>
  </si>
  <si>
    <t>MOTORISTA</t>
  </si>
  <si>
    <t>SALÁRIO</t>
  </si>
  <si>
    <t>TOTALPOR KM</t>
  </si>
  <si>
    <t>CUSTO VARIÁVEL</t>
  </si>
  <si>
    <t>CUSTO FIXO</t>
  </si>
  <si>
    <t>OBRIGAÇÕES PATRONAIS</t>
  </si>
  <si>
    <t>70% DO SALÁRIO</t>
  </si>
  <si>
    <t>DEPRECIAÇÃO</t>
  </si>
  <si>
    <t>VN = VALOR VENAL DO VEÍCULO</t>
  </si>
  <si>
    <t>VN-VL=VALOR A DEPRECIAR</t>
  </si>
  <si>
    <t>VN-VL/N</t>
  </si>
  <si>
    <t>MESES</t>
  </si>
  <si>
    <t>CUSTO TOTAL</t>
  </si>
  <si>
    <t>CUSTO VARIÁVEL POR km</t>
  </si>
  <si>
    <t>CUSTO FIXO MENSAL</t>
  </si>
  <si>
    <t>CUSTO POR KM RODADO</t>
  </si>
  <si>
    <t>Gol 1.0 -2017 (que roda em média 3000 km/mês)</t>
  </si>
  <si>
    <t>Km rodado por mês</t>
  </si>
  <si>
    <t>ANO</t>
  </si>
  <si>
    <t>Método de Cole - depreciação</t>
  </si>
  <si>
    <t>Faixa etária</t>
  </si>
  <si>
    <t>Anos</t>
  </si>
  <si>
    <t>Leve</t>
  </si>
  <si>
    <t>0 a 1 ano</t>
  </si>
  <si>
    <t>1 a 2</t>
  </si>
  <si>
    <t>2 a 3</t>
  </si>
  <si>
    <t>3 a 4</t>
  </si>
  <si>
    <t>FILTRO DE ÓLEO</t>
  </si>
  <si>
    <t>4 a 5</t>
  </si>
  <si>
    <t xml:space="preserve"> </t>
  </si>
  <si>
    <t>5 a 6</t>
  </si>
  <si>
    <t>6 a 7</t>
  </si>
  <si>
    <t>QUILOMETRAGEM MENSAL (valor que roda mês)</t>
  </si>
  <si>
    <t>7 a 8</t>
  </si>
  <si>
    <t>8 a 9</t>
  </si>
  <si>
    <t>9 a 10</t>
  </si>
  <si>
    <t>maior que 10 anos</t>
  </si>
  <si>
    <t>CUSTO MÉDIO ANUAL (pesquisar)</t>
  </si>
  <si>
    <t>valor residual</t>
  </si>
  <si>
    <t>ANO DE FABRICAÇÃO (AF)</t>
  </si>
  <si>
    <t>ANO CALENDÁRIO</t>
  </si>
  <si>
    <t>ANO ATUAL (AA)</t>
  </si>
  <si>
    <t>(AA) - (AF)</t>
  </si>
  <si>
    <t>FAIXA ETÁRIA (%)</t>
  </si>
  <si>
    <t>VALOR REAL</t>
  </si>
  <si>
    <t>LICENCIAMENTO, SEGURO</t>
  </si>
  <si>
    <t>SEGURO OBRIGATÓRIO ANUAL/LICENCIAMENTO</t>
  </si>
  <si>
    <t>IPVA</t>
  </si>
  <si>
    <t>CUSTOS DE IMPOSTOS + VARIAÇÃO DO COMBUSTÍVEL</t>
  </si>
  <si>
    <t>CUSTO DE OPORTUNIDADE</t>
  </si>
  <si>
    <t>CUSTO MENSAL (custo variavel total mensal + custo Fixo mensal)</t>
  </si>
  <si>
    <t>iuj</t>
  </si>
  <si>
    <t>VL=VR MÉDIO DO VEÍCULO PARA LEILÃO=20%</t>
  </si>
  <si>
    <t>LICENCIAMENTO e IPVA</t>
  </si>
  <si>
    <t>CUSTOS DE IMPOSTOS + VARIAÇÃO DE COMBUSTÍVEL</t>
  </si>
  <si>
    <t>FILTRO DE ÓLEO E OUTROS</t>
  </si>
  <si>
    <t>Pesado</t>
  </si>
  <si>
    <t>10 a 11</t>
  </si>
  <si>
    <t>11 a 12</t>
  </si>
  <si>
    <t>12 a 13</t>
  </si>
  <si>
    <t>13 a 14</t>
  </si>
  <si>
    <t>14 a 15</t>
  </si>
  <si>
    <t>maior que 15 anos</t>
  </si>
  <si>
    <t>TIPO DE PNEU</t>
  </si>
  <si>
    <t xml:space="preserve">CUSTO MÉDIO ANUAL </t>
  </si>
  <si>
    <t>TIPO</t>
  </si>
  <si>
    <t xml:space="preserve">TIPO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</si>
</sst>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#,##0.0000"/>
    <numFmt numFmtId="175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>
        <color indexed="8"/>
      </bottom>
    </border>
    <border>
      <left style="thin"/>
      <right style="medium"/>
      <top/>
      <bottom style="medium"/>
    </border>
    <border>
      <left/>
      <right style="medium"/>
      <top style="medium">
        <color indexed="8"/>
      </top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>
        <color indexed="8"/>
      </right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7" borderId="0" applyNumberFormat="0" applyBorder="0" applyAlignment="0" applyProtection="0"/>
    <xf numFmtId="0" fontId="24" fillId="9" borderId="1" applyNumberFormat="0" applyAlignment="0" applyProtection="0"/>
    <xf numFmtId="0" fontId="10" fillId="13" borderId="2" applyNumberFormat="0" applyAlignment="0" applyProtection="0"/>
    <xf numFmtId="0" fontId="11" fillId="0" borderId="3" applyNumberFormat="0" applyFill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22" fillId="3" borderId="1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3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0" fontId="4" fillId="0" borderId="11" xfId="51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0" fontId="4" fillId="0" borderId="13" xfId="51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0" fontId="4" fillId="0" borderId="15" xfId="51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0" fontId="4" fillId="0" borderId="14" xfId="51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10" fontId="4" fillId="0" borderId="16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3" fillId="0" borderId="31" xfId="0" applyFont="1" applyBorder="1" applyAlignment="1">
      <alignment/>
    </xf>
    <xf numFmtId="9" fontId="3" fillId="0" borderId="26" xfId="5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2" fontId="4" fillId="0" borderId="36" xfId="0" applyNumberFormat="1" applyFont="1" applyBorder="1" applyAlignment="1">
      <alignment/>
    </xf>
    <xf numFmtId="9" fontId="4" fillId="0" borderId="37" xfId="51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2" fontId="4" fillId="0" borderId="41" xfId="0" applyNumberFormat="1" applyFont="1" applyBorder="1" applyAlignment="1">
      <alignment/>
    </xf>
    <xf numFmtId="9" fontId="4" fillId="0" borderId="42" xfId="51" applyFont="1" applyBorder="1" applyAlignment="1">
      <alignment horizontal="right"/>
    </xf>
    <xf numFmtId="0" fontId="4" fillId="0" borderId="43" xfId="0" applyFont="1" applyBorder="1" applyAlignment="1">
      <alignment/>
    </xf>
    <xf numFmtId="0" fontId="4" fillId="0" borderId="34" xfId="0" applyFont="1" applyFill="1" applyBorder="1" applyAlignment="1">
      <alignment horizontal="center" vertical="center"/>
    </xf>
    <xf numFmtId="0" fontId="4" fillId="0" borderId="44" xfId="0" applyFont="1" applyBorder="1" applyAlignment="1">
      <alignment/>
    </xf>
    <xf numFmtId="9" fontId="4" fillId="0" borderId="45" xfId="51" applyFont="1" applyBorder="1" applyAlignment="1">
      <alignment horizontal="right"/>
    </xf>
    <xf numFmtId="0" fontId="4" fillId="0" borderId="46" xfId="0" applyFont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47" xfId="0" applyFont="1" applyBorder="1" applyAlignment="1">
      <alignment/>
    </xf>
    <xf numFmtId="9" fontId="4" fillId="0" borderId="48" xfId="5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2" fontId="3" fillId="0" borderId="31" xfId="0" applyNumberFormat="1" applyFont="1" applyBorder="1" applyAlignment="1">
      <alignment/>
    </xf>
    <xf numFmtId="9" fontId="4" fillId="0" borderId="54" xfId="5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73" fontId="5" fillId="0" borderId="18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0" fontId="4" fillId="0" borderId="0" xfId="51" applyNumberFormat="1" applyFont="1" applyAlignment="1">
      <alignment/>
    </xf>
    <xf numFmtId="173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3" fontId="4" fillId="0" borderId="13" xfId="0" applyNumberFormat="1" applyFont="1" applyBorder="1" applyAlignment="1">
      <alignment horizontal="right"/>
    </xf>
    <xf numFmtId="173" fontId="4" fillId="0" borderId="15" xfId="0" applyNumberFormat="1" applyFont="1" applyBorder="1" applyAlignment="1">
      <alignment horizontal="right"/>
    </xf>
    <xf numFmtId="173" fontId="4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4" fillId="18" borderId="12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right"/>
    </xf>
    <xf numFmtId="0" fontId="5" fillId="18" borderId="18" xfId="0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6" fillId="4" borderId="55" xfId="0" applyFont="1" applyFill="1" applyBorder="1" applyAlignment="1">
      <alignment vertical="center" wrapText="1"/>
    </xf>
    <xf numFmtId="0" fontId="6" fillId="4" borderId="56" xfId="0" applyFont="1" applyFill="1" applyBorder="1" applyAlignment="1">
      <alignment vertical="center" wrapText="1"/>
    </xf>
    <xf numFmtId="0" fontId="6" fillId="4" borderId="56" xfId="0" applyFont="1" applyFill="1" applyBorder="1" applyAlignment="1">
      <alignment horizontal="right" vertical="center" wrapText="1"/>
    </xf>
    <xf numFmtId="10" fontId="6" fillId="4" borderId="56" xfId="0" applyNumberFormat="1" applyFont="1" applyFill="1" applyBorder="1" applyAlignment="1">
      <alignment horizontal="right" vertical="center" wrapText="1"/>
    </xf>
    <xf numFmtId="0" fontId="6" fillId="4" borderId="57" xfId="0" applyFont="1" applyFill="1" applyBorder="1" applyAlignment="1">
      <alignment vertical="center" wrapText="1"/>
    </xf>
    <xf numFmtId="0" fontId="6" fillId="4" borderId="58" xfId="0" applyFont="1" applyFill="1" applyBorder="1" applyAlignment="1">
      <alignment horizontal="right" vertical="center" wrapText="1"/>
    </xf>
    <xf numFmtId="10" fontId="6" fillId="4" borderId="58" xfId="0" applyNumberFormat="1" applyFont="1" applyFill="1" applyBorder="1" applyAlignment="1">
      <alignment horizontal="right" vertical="center" wrapText="1"/>
    </xf>
    <xf numFmtId="0" fontId="6" fillId="4" borderId="58" xfId="0" applyFont="1" applyFill="1" applyBorder="1" applyAlignment="1">
      <alignment vertical="center" wrapText="1"/>
    </xf>
    <xf numFmtId="0" fontId="6" fillId="4" borderId="59" xfId="0" applyFont="1" applyFill="1" applyBorder="1" applyAlignment="1">
      <alignment vertical="center" wrapText="1"/>
    </xf>
    <xf numFmtId="0" fontId="6" fillId="4" borderId="60" xfId="0" applyFont="1" applyFill="1" applyBorder="1" applyAlignment="1">
      <alignment vertical="center" wrapText="1"/>
    </xf>
    <xf numFmtId="9" fontId="6" fillId="4" borderId="60" xfId="0" applyNumberFormat="1" applyFont="1" applyFill="1" applyBorder="1" applyAlignment="1">
      <alignment horizontal="right" vertical="center" wrapText="1"/>
    </xf>
    <xf numFmtId="0" fontId="6" fillId="4" borderId="61" xfId="0" applyFont="1" applyFill="1" applyBorder="1" applyAlignment="1">
      <alignment vertical="center" wrapText="1"/>
    </xf>
    <xf numFmtId="0" fontId="4" fillId="0" borderId="61" xfId="0" applyFont="1" applyBorder="1" applyAlignment="1">
      <alignment/>
    </xf>
    <xf numFmtId="9" fontId="4" fillId="0" borderId="61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10" fontId="4" fillId="0" borderId="65" xfId="0" applyNumberFormat="1" applyFont="1" applyBorder="1" applyAlignment="1">
      <alignment/>
    </xf>
    <xf numFmtId="0" fontId="4" fillId="0" borderId="66" xfId="0" applyFont="1" applyBorder="1" applyAlignment="1">
      <alignment/>
    </xf>
    <xf numFmtId="10" fontId="4" fillId="0" borderId="67" xfId="0" applyNumberFormat="1" applyFont="1" applyBorder="1" applyAlignment="1">
      <alignment/>
    </xf>
    <xf numFmtId="0" fontId="4" fillId="0" borderId="68" xfId="0" applyFont="1" applyBorder="1" applyAlignment="1">
      <alignment/>
    </xf>
    <xf numFmtId="0" fontId="4" fillId="0" borderId="41" xfId="0" applyFont="1" applyBorder="1" applyAlignment="1">
      <alignment/>
    </xf>
    <xf numFmtId="9" fontId="4" fillId="0" borderId="42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69" xfId="0" applyFont="1" applyBorder="1" applyAlignment="1">
      <alignment/>
    </xf>
    <xf numFmtId="2" fontId="4" fillId="0" borderId="70" xfId="0" applyNumberFormat="1" applyFont="1" applyBorder="1" applyAlignment="1">
      <alignment/>
    </xf>
    <xf numFmtId="0" fontId="4" fillId="0" borderId="71" xfId="0" applyFont="1" applyBorder="1" applyAlignment="1">
      <alignment horizontal="center"/>
    </xf>
    <xf numFmtId="2" fontId="4" fillId="0" borderId="3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4" fillId="0" borderId="28" xfId="0" applyNumberFormat="1" applyFont="1" applyBorder="1" applyAlignment="1">
      <alignment horizontal="right"/>
    </xf>
    <xf numFmtId="173" fontId="4" fillId="0" borderId="28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" fontId="4" fillId="0" borderId="28" xfId="0" applyNumberFormat="1" applyFont="1" applyBorder="1" applyAlignment="1">
      <alignment horizontal="center"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5" fillId="0" borderId="71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9" fontId="4" fillId="0" borderId="27" xfId="51" applyFont="1" applyBorder="1" applyAlignment="1">
      <alignment horizontal="right"/>
    </xf>
    <xf numFmtId="0" fontId="5" fillId="0" borderId="62" xfId="0" applyFont="1" applyBorder="1" applyAlignment="1">
      <alignment horizontal="left"/>
    </xf>
    <xf numFmtId="0" fontId="2" fillId="4" borderId="34" xfId="0" applyFont="1" applyFill="1" applyBorder="1" applyAlignment="1">
      <alignment horizontal="center"/>
    </xf>
    <xf numFmtId="0" fontId="2" fillId="4" borderId="7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18" borderId="75" xfId="0" applyFont="1" applyFill="1" applyBorder="1" applyAlignment="1">
      <alignment horizontal="center"/>
    </xf>
    <xf numFmtId="0" fontId="2" fillId="18" borderId="7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74</xdr:row>
      <xdr:rowOff>95250</xdr:rowOff>
    </xdr:from>
    <xdr:to>
      <xdr:col>7</xdr:col>
      <xdr:colOff>495300</xdr:colOff>
      <xdr:row>101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12182475"/>
          <a:ext cx="864870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Para o cálculo do combustível, foi feito a média entre o valor que chega na DTR e o valor praticado nos postos.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Para a estimativa do item 3, considerou-se uma ducha após as viagens e uma lavagem geral por semana.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Não está incluído a diária do motorista, pelo fato existirem valores diferentes entre as cidades.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Valor do transporte comercial (Táxi): Asfalto: 0,80; Estrada de terra: 0,90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Valor de transporte comercial (Ônibus): Asfalto: 2,00; Estrada de terra: 3,50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Valor dos combustíveis nos Postos: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1,52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1,71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2,32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8,00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Valor dos combustíveis na DTR: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2,29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Para os atendimentos internos, será acrescido 20% sobre o custo por km rodado.
</a:t>
          </a:r>
        </a:p>
      </xdr:txBody>
    </xdr:sp>
    <xdr:clientData/>
  </xdr:twoCellAnchor>
  <xdr:twoCellAnchor>
    <xdr:from>
      <xdr:col>1</xdr:col>
      <xdr:colOff>28575</xdr:colOff>
      <xdr:row>74</xdr:row>
      <xdr:rowOff>95250</xdr:rowOff>
    </xdr:from>
    <xdr:to>
      <xdr:col>7</xdr:col>
      <xdr:colOff>495300</xdr:colOff>
      <xdr:row>101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12182475"/>
          <a:ext cx="864870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Para o cálculo do combustível, foi feito a média entre o valor que chega na DTR e o valor praticado nos postos.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Para a estimativa do item 3, considerou-se uma ducha após as viagens e uma lavagem geral por semana.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Não está incluído a diária do motorista, pelo fato existirem valores diferentes entre as cidades.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Valor do transporte comercial (Táxi): Asfalto: 0,80; Estrada de terra: 0,90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Valor de transporte comercial (Ônibus): Asfalto: 2,00; Estrada de terra: 3,50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Valor dos combustíveis nos Postos: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1,52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1,71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2,32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8,00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Valor dos combustíveis na DTR: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2,29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Para os atendimentos internos, será acrescido 20% sobre o custo por km rodado.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75</xdr:row>
      <xdr:rowOff>95250</xdr:rowOff>
    </xdr:from>
    <xdr:to>
      <xdr:col>7</xdr:col>
      <xdr:colOff>495300</xdr:colOff>
      <xdr:row>102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12230100"/>
          <a:ext cx="8105775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Para o cálculo do combustível, foi feito a média entre o valor que chega na DTR e o valor praticado nos postos.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Para a estimativa do item 3, considerou-se uma ducha após as viagens e uma lavagem geral por semana.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Não está incluído a diária do motorista, pelo fato existirem valores diferentes entre as cidades.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Valor do transporte comercial (Táxi): Asfalto: 0,80; Estrada de terra: 0,90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Valor de transporte comercial (Ônibus): Asfalto: 2,00; Estrada de terra: 3,50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Valor dos combustíveis nos Postos: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1,52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1,71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2,32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8,00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Valor dos combustíveis na DTR: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2,29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Para os atendimentos internos, será acrescido 20% sobre o custo por km rodado.
</a:t>
          </a:r>
        </a:p>
      </xdr:txBody>
    </xdr:sp>
    <xdr:clientData/>
  </xdr:twoCellAnchor>
  <xdr:twoCellAnchor>
    <xdr:from>
      <xdr:col>1</xdr:col>
      <xdr:colOff>28575</xdr:colOff>
      <xdr:row>75</xdr:row>
      <xdr:rowOff>95250</xdr:rowOff>
    </xdr:from>
    <xdr:to>
      <xdr:col>7</xdr:col>
      <xdr:colOff>495300</xdr:colOff>
      <xdr:row>102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12230100"/>
          <a:ext cx="8105775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Para o cálculo do combustível, foi feito a média entre o valor que chega na DTR e o valor praticado nos postos.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Para a estimativa do item 3, considerou-se uma ducha após as viagens e uma lavagem geral por semana.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Não está incluído a diária do motorista, pelo fato existirem valores diferentes entre as cidades.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Valor do transporte comercial (Táxi): Asfalto: 0,80; Estrada de terra: 0,90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Valor de transporte comercial (Ônibus): Asfalto: 2,00; Estrada de terra: 3,50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Valor dos combustíveis nos Postos: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1,52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1,71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2,32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8,00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Valor dos combustíveis na DTR: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2,29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Para os atendimentos internos, será acrescido 20% sobre o custo por km rodado.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76</xdr:row>
      <xdr:rowOff>95250</xdr:rowOff>
    </xdr:from>
    <xdr:to>
      <xdr:col>7</xdr:col>
      <xdr:colOff>495300</xdr:colOff>
      <xdr:row>103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12392025"/>
          <a:ext cx="8124825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Para o cálculo do combustível, foi feito a média entre o valor que chega na DTR e o valor praticado nos postos.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Para a estimativa do item 3, considerou-se uma ducha após as viagens e uma lavagem geral por semana.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Não está incluído a diária do motorista, pelo fato existirem valores diferentes entre as cidades.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Valor do transporte comercial (Táxi): Asfalto: 0,80; Estrada de terra: 0,90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Valor de transporte comercial (Ônibus): Asfalto: 2,00; Estrada de terra: 3,50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Valor dos combustíveis nos Postos: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1,52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1,71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2,32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8,00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Valor dos combustíveis na DTR: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2,29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Para os atendimentos internos, será acrescido 20% sobre o custo por km rodado.
</a:t>
          </a:r>
        </a:p>
      </xdr:txBody>
    </xdr:sp>
    <xdr:clientData/>
  </xdr:twoCellAnchor>
  <xdr:twoCellAnchor>
    <xdr:from>
      <xdr:col>1</xdr:col>
      <xdr:colOff>28575</xdr:colOff>
      <xdr:row>76</xdr:row>
      <xdr:rowOff>95250</xdr:rowOff>
    </xdr:from>
    <xdr:to>
      <xdr:col>7</xdr:col>
      <xdr:colOff>495300</xdr:colOff>
      <xdr:row>103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12392025"/>
          <a:ext cx="8124825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Para o cálculo do combustível, foi feito a média entre o valor que chega na DTR e o valor praticado nos postos.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Para a estimativa do item 3, considerou-se uma ducha após as viagens e uma lavagem geral por semana.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Não está incluído a diária do motorista, pelo fato existirem valores diferentes entre as cidades.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Valor do transporte comercial (Táxi): Asfalto: 0,80; Estrada de terra: 0,90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Valor de transporte comercial (Ônibus): Asfalto: 2,00; Estrada de terra: 3,50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Valor dos combustíveis nos Postos: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1,52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1,71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2,32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8,00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Valor dos combustíveis na DTR: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2,29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Para os atendimentos internos, será acrescido 20% sobre o custo por km rodado.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76</xdr:row>
      <xdr:rowOff>95250</xdr:rowOff>
    </xdr:from>
    <xdr:to>
      <xdr:col>7</xdr:col>
      <xdr:colOff>495300</xdr:colOff>
      <xdr:row>103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13239750"/>
          <a:ext cx="788670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Para o cálculo do combustível, foi feito a média entre o valor que chega na DTR e o valor praticado nos postos.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Para a estimativa do item 3, considerou-se uma ducha após as viagens e uma lavagem geral por semana.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Não está incluído a diária do motorista, pelo fato existirem valores diferentes entre as cidades.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Valor do transporte comercial (Táxi): Asfalto: 0,80; Estrada de terra: 0,90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Valor de transporte comercial (Ônibus): Asfalto: 2,00; Estrada de terra: 3,50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Valor dos combustíveis nos Postos: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1,52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1,71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2,32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8,00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Valor dos combustíveis na DTR: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2,29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Para os atendimentos internos, será acrescido 20% sobre o custo por km rodado.
</a:t>
          </a:r>
        </a:p>
      </xdr:txBody>
    </xdr:sp>
    <xdr:clientData/>
  </xdr:twoCellAnchor>
  <xdr:twoCellAnchor>
    <xdr:from>
      <xdr:col>1</xdr:col>
      <xdr:colOff>28575</xdr:colOff>
      <xdr:row>76</xdr:row>
      <xdr:rowOff>95250</xdr:rowOff>
    </xdr:from>
    <xdr:to>
      <xdr:col>7</xdr:col>
      <xdr:colOff>495300</xdr:colOff>
      <xdr:row>103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13239750"/>
          <a:ext cx="788670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Para o cálculo do combustível, foi feito a média entre o valor que chega na DTR e o valor praticado nos postos.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Para a estimativa do item 3, considerou-se uma ducha após as viagens e uma lavagem geral por semana.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Não está incluído a diária do motorista, pelo fato existirem valores diferentes entre as cidades.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Valor do transporte comercial (Táxi): Asfalto: 0,80; Estrada de terra: 0,90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Valor de transporte comercial (Ônibus): Asfalto: 2,00; Estrada de terra: 3,50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Valor dos combustíveis nos Postos: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1,52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1,71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2,32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8,00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Valor dos combustíveis na DTR: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2,29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Para os atendimentos internos, será acrescido 20% sobre o custo por km rodado.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76</xdr:row>
      <xdr:rowOff>95250</xdr:rowOff>
    </xdr:from>
    <xdr:to>
      <xdr:col>7</xdr:col>
      <xdr:colOff>495300</xdr:colOff>
      <xdr:row>103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13239750"/>
          <a:ext cx="861060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Para o cálculo do combustível, foi feito a média entre o valor que chega na DTR e o valor praticado nos postos.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Para a estimativa do item 3, considerou-se uma ducha após as viagens e uma lavagem geral por semana.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Não está incluído a diária do motorista, pelo fato existirem valores diferentes entre as cidades.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Valor do transporte comercial (Táxi): Asfalto: 0,80; Estrada de terra: 0,90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Valor de transporte comercial (Ônibus): Asfalto: 2,00; Estrada de terra: 3,50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Valor dos combustíveis nos Postos: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1,52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1,71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2,32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8,00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Valor dos combustíveis na DTR: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2,29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Para os atendimentos internos, será acrescido 20% sobre o custo por km rodado.
</a:t>
          </a:r>
        </a:p>
      </xdr:txBody>
    </xdr:sp>
    <xdr:clientData/>
  </xdr:twoCellAnchor>
  <xdr:twoCellAnchor>
    <xdr:from>
      <xdr:col>1</xdr:col>
      <xdr:colOff>28575</xdr:colOff>
      <xdr:row>76</xdr:row>
      <xdr:rowOff>95250</xdr:rowOff>
    </xdr:from>
    <xdr:to>
      <xdr:col>7</xdr:col>
      <xdr:colOff>495300</xdr:colOff>
      <xdr:row>103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13239750"/>
          <a:ext cx="861060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Para o cálculo do combustível, foi feito a média entre o valor que chega na DTR e o valor praticado nos postos.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Para a estimativa do item 3, considerou-se uma ducha após as viagens e uma lavagem geral por semana.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Não está incluído a diária do motorista, pelo fato existirem valores diferentes entre as cidades.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Valor do transporte comercial (Táxi): Asfalto: 0,80; Estrada de terra: 0,90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Valor de transporte comercial (Ônibus): Asfalto: 2,00; Estrada de terra: 3,50 (por km rodado).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Valor dos combustíveis nos Postos: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1,52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1,71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2,32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8,00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Valor dos combustíveis na DTR: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Combustível Valor R$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Àlcool 1,36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Diesel 1,46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Gasolina 2,00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Òleo Lubrif. MD4SAE 30/40 2,29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Para os atendimentos internos, será acrescido 20% sobre o custo por km rodado.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06" zoomScaleNormal="106" zoomScalePageLayoutView="0" workbookViewId="0" topLeftCell="A1">
      <selection activeCell="F13" sqref="F13"/>
    </sheetView>
  </sheetViews>
  <sheetFormatPr defaultColWidth="9.140625" defaultRowHeight="12.75"/>
  <cols>
    <col min="1" max="1" width="9.140625" style="16" customWidth="1"/>
    <col min="2" max="2" width="27.7109375" style="16" customWidth="1"/>
    <col min="3" max="3" width="34.28125" style="16" customWidth="1"/>
    <col min="4" max="4" width="15.8515625" style="16" customWidth="1"/>
    <col min="5" max="5" width="8.57421875" style="16" customWidth="1"/>
    <col min="6" max="6" width="27.140625" style="16" customWidth="1"/>
    <col min="7" max="7" width="9.140625" style="16" customWidth="1"/>
    <col min="8" max="8" width="7.7109375" style="16" customWidth="1"/>
    <col min="9" max="16384" width="9.140625" style="16" customWidth="1"/>
  </cols>
  <sheetData>
    <row r="1" spans="1:8" ht="15">
      <c r="A1" s="161" t="s">
        <v>37</v>
      </c>
      <c r="B1" s="162"/>
      <c r="C1" s="162"/>
      <c r="D1" s="162"/>
      <c r="E1" s="162"/>
      <c r="F1" s="162"/>
      <c r="G1" s="162"/>
      <c r="H1" s="163"/>
    </row>
    <row r="2" spans="1:8" ht="15">
      <c r="A2" s="17"/>
      <c r="B2" s="1"/>
      <c r="C2" s="1"/>
      <c r="D2" s="1"/>
      <c r="E2" s="1"/>
      <c r="F2" s="18" t="s">
        <v>56</v>
      </c>
      <c r="G2" s="164"/>
      <c r="H2" s="165"/>
    </row>
    <row r="3" spans="1:10" ht="15">
      <c r="A3" s="166" t="s">
        <v>42</v>
      </c>
      <c r="B3" s="167"/>
      <c r="C3" s="167"/>
      <c r="D3" s="167"/>
      <c r="E3" s="168"/>
      <c r="F3" s="112" t="s">
        <v>57</v>
      </c>
      <c r="G3" s="169"/>
      <c r="H3" s="170"/>
      <c r="J3" s="111" t="s">
        <v>58</v>
      </c>
    </row>
    <row r="4" spans="1:12" ht="11.25">
      <c r="A4" s="21" t="s">
        <v>0</v>
      </c>
      <c r="B4" s="22"/>
      <c r="C4" s="23" t="s">
        <v>1</v>
      </c>
      <c r="D4" s="24"/>
      <c r="E4" s="4" t="s">
        <v>2</v>
      </c>
      <c r="F4" s="25" t="s">
        <v>3</v>
      </c>
      <c r="G4" s="25" t="s">
        <v>4</v>
      </c>
      <c r="H4" s="26" t="s">
        <v>5</v>
      </c>
      <c r="J4" s="132" t="s">
        <v>59</v>
      </c>
      <c r="K4" s="132" t="s">
        <v>60</v>
      </c>
      <c r="L4" s="132" t="s">
        <v>61</v>
      </c>
    </row>
    <row r="5" spans="1:12" ht="11.25">
      <c r="A5" s="2">
        <v>1</v>
      </c>
      <c r="B5" s="27" t="s">
        <v>6</v>
      </c>
      <c r="C5" s="16" t="s">
        <v>7</v>
      </c>
      <c r="D5" s="28" t="s">
        <v>8</v>
      </c>
      <c r="E5" s="29"/>
      <c r="F5" s="30" t="s">
        <v>9</v>
      </c>
      <c r="G5" s="31"/>
      <c r="H5" s="3"/>
      <c r="J5" s="133" t="s">
        <v>62</v>
      </c>
      <c r="K5" s="134">
        <v>1</v>
      </c>
      <c r="L5" s="135">
        <v>0.1455</v>
      </c>
    </row>
    <row r="6" spans="1:12" ht="13.5" customHeight="1">
      <c r="A6" s="4"/>
      <c r="B6" s="40"/>
      <c r="C6" s="24" t="s">
        <v>10</v>
      </c>
      <c r="D6" s="33" t="s">
        <v>11</v>
      </c>
      <c r="E6" s="141"/>
      <c r="F6" s="35"/>
      <c r="G6" s="107"/>
      <c r="H6" s="5"/>
      <c r="J6" s="136" t="s">
        <v>63</v>
      </c>
      <c r="K6" s="129">
        <v>2</v>
      </c>
      <c r="L6" s="137">
        <v>0.1309</v>
      </c>
    </row>
    <row r="7" spans="1:12" ht="11.25">
      <c r="A7" s="142">
        <v>2</v>
      </c>
      <c r="B7" s="143" t="s">
        <v>12</v>
      </c>
      <c r="C7" s="16" t="s">
        <v>13</v>
      </c>
      <c r="D7" s="37" t="s">
        <v>14</v>
      </c>
      <c r="E7" s="29"/>
      <c r="F7" s="38" t="s">
        <v>15</v>
      </c>
      <c r="G7" s="39"/>
      <c r="H7" s="7"/>
      <c r="J7" s="136" t="s">
        <v>64</v>
      </c>
      <c r="K7" s="129">
        <v>3</v>
      </c>
      <c r="L7" s="137">
        <v>0.1164</v>
      </c>
    </row>
    <row r="8" spans="1:12" ht="11.25">
      <c r="A8" s="45"/>
      <c r="B8" s="11"/>
      <c r="C8" s="16" t="s">
        <v>16</v>
      </c>
      <c r="D8" s="37" t="s">
        <v>17</v>
      </c>
      <c r="E8" s="29"/>
      <c r="F8" s="41"/>
      <c r="G8" s="42"/>
      <c r="H8" s="9"/>
      <c r="J8" s="136" t="s">
        <v>65</v>
      </c>
      <c r="K8" s="129">
        <v>4</v>
      </c>
      <c r="L8" s="137">
        <v>0.1018</v>
      </c>
    </row>
    <row r="9" spans="1:12" ht="11.25">
      <c r="A9" s="144"/>
      <c r="B9" s="11"/>
      <c r="C9" s="16" t="s">
        <v>66</v>
      </c>
      <c r="D9" s="37" t="s">
        <v>8</v>
      </c>
      <c r="E9" s="29"/>
      <c r="F9" s="41"/>
      <c r="G9" s="42"/>
      <c r="H9" s="9"/>
      <c r="J9" s="136" t="s">
        <v>67</v>
      </c>
      <c r="K9" s="129">
        <v>5</v>
      </c>
      <c r="L9" s="137">
        <v>0.0873</v>
      </c>
    </row>
    <row r="10" spans="1:12" ht="11.25">
      <c r="A10" s="142">
        <v>3</v>
      </c>
      <c r="B10" s="12"/>
      <c r="C10" s="24" t="s">
        <v>18</v>
      </c>
      <c r="D10" s="33" t="s">
        <v>19</v>
      </c>
      <c r="E10" s="29"/>
      <c r="F10" s="35" t="s">
        <v>68</v>
      </c>
      <c r="G10" s="43"/>
      <c r="H10" s="5"/>
      <c r="J10" s="136" t="s">
        <v>69</v>
      </c>
      <c r="K10" s="129">
        <v>6</v>
      </c>
      <c r="L10" s="137">
        <v>0.0727</v>
      </c>
    </row>
    <row r="11" spans="1:12" ht="11.25">
      <c r="A11" s="4"/>
      <c r="B11" s="44" t="s">
        <v>20</v>
      </c>
      <c r="C11" s="45" t="s">
        <v>21</v>
      </c>
      <c r="D11" s="37" t="s">
        <v>8</v>
      </c>
      <c r="E11" s="29"/>
      <c r="F11" s="38" t="s">
        <v>22</v>
      </c>
      <c r="G11" s="108"/>
      <c r="H11" s="7"/>
      <c r="I11" s="103"/>
      <c r="J11" s="136" t="s">
        <v>70</v>
      </c>
      <c r="K11" s="129">
        <v>7</v>
      </c>
      <c r="L11" s="137">
        <v>0.0582</v>
      </c>
    </row>
    <row r="12" spans="1:12" ht="11.25">
      <c r="A12" s="6">
        <v>4</v>
      </c>
      <c r="B12" s="46" t="s">
        <v>23</v>
      </c>
      <c r="C12" s="47" t="s">
        <v>71</v>
      </c>
      <c r="D12" s="33" t="s">
        <v>17</v>
      </c>
      <c r="E12" s="113"/>
      <c r="F12" s="35"/>
      <c r="G12" s="107"/>
      <c r="H12" s="5"/>
      <c r="J12" s="136" t="s">
        <v>72</v>
      </c>
      <c r="K12" s="129">
        <v>8</v>
      </c>
      <c r="L12" s="137">
        <v>0.0436</v>
      </c>
    </row>
    <row r="13" spans="1:12" ht="11.25">
      <c r="A13" s="10"/>
      <c r="B13" s="44" t="s">
        <v>24</v>
      </c>
      <c r="C13" s="45" t="s">
        <v>104</v>
      </c>
      <c r="D13" s="37" t="s">
        <v>8</v>
      </c>
      <c r="E13" s="29"/>
      <c r="F13" s="38" t="s">
        <v>25</v>
      </c>
      <c r="G13" s="108"/>
      <c r="H13" s="7"/>
      <c r="J13" s="136" t="s">
        <v>73</v>
      </c>
      <c r="K13" s="129">
        <v>9</v>
      </c>
      <c r="L13" s="137">
        <v>0.0291</v>
      </c>
    </row>
    <row r="14" spans="1:12" ht="11.25">
      <c r="A14" s="4"/>
      <c r="B14" s="44" t="s">
        <v>26</v>
      </c>
      <c r="C14" s="45" t="s">
        <v>27</v>
      </c>
      <c r="D14" s="37" t="s">
        <v>17</v>
      </c>
      <c r="E14" s="29"/>
      <c r="F14" s="41"/>
      <c r="G14" s="109"/>
      <c r="H14" s="9"/>
      <c r="J14" s="136" t="s">
        <v>74</v>
      </c>
      <c r="K14" s="129">
        <v>10</v>
      </c>
      <c r="L14" s="137">
        <v>0.0145</v>
      </c>
    </row>
    <row r="15" spans="1:12" ht="11.25">
      <c r="A15" s="6">
        <v>6</v>
      </c>
      <c r="B15" s="46" t="s">
        <v>38</v>
      </c>
      <c r="C15" s="47" t="s">
        <v>28</v>
      </c>
      <c r="D15" s="33" t="s">
        <v>8</v>
      </c>
      <c r="E15" s="48"/>
      <c r="F15" s="35"/>
      <c r="G15" s="107"/>
      <c r="H15" s="5"/>
      <c r="J15" s="136" t="s">
        <v>75</v>
      </c>
      <c r="K15" s="129"/>
      <c r="L15" s="137">
        <v>0</v>
      </c>
    </row>
    <row r="16" spans="1:12" ht="11.25">
      <c r="A16" s="4"/>
      <c r="B16" s="44" t="s">
        <v>31</v>
      </c>
      <c r="C16" s="45" t="s">
        <v>76</v>
      </c>
      <c r="D16" s="37" t="s">
        <v>8</v>
      </c>
      <c r="E16" s="29"/>
      <c r="F16" s="38" t="s">
        <v>32</v>
      </c>
      <c r="G16" s="108"/>
      <c r="H16" s="7"/>
      <c r="J16" s="138" t="s">
        <v>77</v>
      </c>
      <c r="K16" s="139"/>
      <c r="L16" s="140">
        <v>0.2</v>
      </c>
    </row>
    <row r="17" spans="1:8" ht="11.25">
      <c r="A17" s="12"/>
      <c r="B17" s="46" t="s">
        <v>33</v>
      </c>
      <c r="C17" s="47" t="s">
        <v>34</v>
      </c>
      <c r="D17" s="33" t="s">
        <v>17</v>
      </c>
      <c r="E17" s="113">
        <f>E12*10</f>
        <v>0</v>
      </c>
      <c r="F17" s="110"/>
      <c r="G17" s="107"/>
      <c r="H17" s="5"/>
    </row>
    <row r="18" spans="1:8" ht="15">
      <c r="A18" s="18" t="s">
        <v>43</v>
      </c>
      <c r="B18" s="19"/>
      <c r="C18" s="49"/>
      <c r="D18" s="49"/>
      <c r="E18" s="49"/>
      <c r="F18" s="50"/>
      <c r="G18" s="14"/>
      <c r="H18" s="13"/>
    </row>
    <row r="19" spans="1:8" ht="15">
      <c r="A19" s="23" t="s">
        <v>0</v>
      </c>
      <c r="B19" s="26"/>
      <c r="C19" s="19"/>
      <c r="D19" s="19"/>
      <c r="E19" s="19"/>
      <c r="F19" s="19"/>
      <c r="G19" s="19"/>
      <c r="H19" s="20"/>
    </row>
    <row r="20" spans="1:8" ht="11.25">
      <c r="A20" s="58"/>
      <c r="B20" s="80" t="s">
        <v>39</v>
      </c>
      <c r="C20" s="51" t="s">
        <v>1</v>
      </c>
      <c r="D20" s="52"/>
      <c r="E20" s="53" t="s">
        <v>2</v>
      </c>
      <c r="F20" s="53" t="s">
        <v>3</v>
      </c>
      <c r="G20" s="53"/>
      <c r="H20" s="54"/>
    </row>
    <row r="21" spans="1:8" ht="11.25">
      <c r="A21" s="86"/>
      <c r="B21" s="83"/>
      <c r="C21" s="57" t="s">
        <v>40</v>
      </c>
      <c r="D21" s="58" t="s">
        <v>8</v>
      </c>
      <c r="E21" s="59"/>
      <c r="F21" s="60"/>
      <c r="G21" s="61">
        <f>E21</f>
        <v>0</v>
      </c>
      <c r="H21" s="62"/>
    </row>
    <row r="22" spans="1:8" ht="11.25">
      <c r="A22" s="70"/>
      <c r="B22" s="12"/>
      <c r="C22" s="45" t="s">
        <v>44</v>
      </c>
      <c r="D22" s="65" t="s">
        <v>8</v>
      </c>
      <c r="E22" s="66"/>
      <c r="F22" s="145" t="s">
        <v>45</v>
      </c>
      <c r="G22" s="146"/>
      <c r="H22" s="69"/>
    </row>
    <row r="23" spans="1:8" ht="13.5" customHeight="1">
      <c r="A23" s="74"/>
      <c r="B23" s="80" t="s">
        <v>46</v>
      </c>
      <c r="C23" s="145" t="s">
        <v>47</v>
      </c>
      <c r="D23" s="147" t="s">
        <v>8</v>
      </c>
      <c r="E23" s="148"/>
      <c r="F23" s="57"/>
      <c r="G23" s="111"/>
      <c r="H23" s="73"/>
    </row>
    <row r="24" spans="1:8" ht="13.5" customHeight="1">
      <c r="A24" s="74"/>
      <c r="B24" s="83"/>
      <c r="C24" s="52" t="s">
        <v>78</v>
      </c>
      <c r="D24" s="149" t="s">
        <v>79</v>
      </c>
      <c r="E24" s="150"/>
      <c r="F24" s="45"/>
      <c r="G24" s="8"/>
      <c r="H24" s="77"/>
    </row>
    <row r="25" spans="1:10" ht="13.5" customHeight="1">
      <c r="A25" s="74"/>
      <c r="B25" s="83"/>
      <c r="C25" s="52" t="s">
        <v>80</v>
      </c>
      <c r="D25" s="149" t="s">
        <v>79</v>
      </c>
      <c r="E25" s="150"/>
      <c r="F25" s="45"/>
      <c r="G25" s="8"/>
      <c r="H25" s="77"/>
      <c r="J25" s="104"/>
    </row>
    <row r="26" spans="1:8" ht="13.5" customHeight="1">
      <c r="A26" s="74"/>
      <c r="B26" s="83"/>
      <c r="C26" s="52" t="s">
        <v>81</v>
      </c>
      <c r="D26" s="149" t="s">
        <v>30</v>
      </c>
      <c r="E26" s="150"/>
      <c r="F26" s="45"/>
      <c r="G26" s="8"/>
      <c r="H26" s="77"/>
    </row>
    <row r="27" spans="1:8" ht="13.5" customHeight="1">
      <c r="A27" s="74"/>
      <c r="B27" s="83"/>
      <c r="C27" s="52" t="s">
        <v>82</v>
      </c>
      <c r="D27" s="149" t="s">
        <v>46</v>
      </c>
      <c r="E27" s="151"/>
      <c r="F27" s="45"/>
      <c r="G27" s="8"/>
      <c r="H27" s="77"/>
    </row>
    <row r="28" spans="1:8" ht="12.75" customHeight="1">
      <c r="A28" s="74"/>
      <c r="B28" s="83"/>
      <c r="C28" s="52" t="s">
        <v>83</v>
      </c>
      <c r="D28" s="149" t="s">
        <v>8</v>
      </c>
      <c r="E28" s="152"/>
      <c r="F28" s="45"/>
      <c r="G28" s="8"/>
      <c r="H28" s="77"/>
    </row>
    <row r="29" spans="1:8" ht="11.25">
      <c r="A29" s="74"/>
      <c r="B29" s="83"/>
      <c r="C29" s="52" t="s">
        <v>29</v>
      </c>
      <c r="D29" s="149" t="s">
        <v>50</v>
      </c>
      <c r="E29" s="153"/>
      <c r="F29" s="45"/>
      <c r="G29" s="8"/>
      <c r="H29" s="77"/>
    </row>
    <row r="30" spans="1:8" ht="12.75" customHeight="1">
      <c r="A30" s="74"/>
      <c r="B30" s="12"/>
      <c r="C30" s="154"/>
      <c r="D30" s="149"/>
      <c r="E30" s="153"/>
      <c r="F30" s="47"/>
      <c r="G30" s="12"/>
      <c r="H30" s="77"/>
    </row>
    <row r="31" spans="1:8" ht="12.75" customHeight="1">
      <c r="A31" s="74"/>
      <c r="B31" s="111" t="s">
        <v>84</v>
      </c>
      <c r="C31" s="81" t="s">
        <v>85</v>
      </c>
      <c r="D31" s="58" t="s">
        <v>8</v>
      </c>
      <c r="E31" s="82"/>
      <c r="F31" s="155"/>
      <c r="G31" s="72"/>
      <c r="H31" s="77"/>
    </row>
    <row r="32" spans="1:8" ht="13.5" customHeight="1">
      <c r="A32" s="74"/>
      <c r="B32" s="83"/>
      <c r="C32" s="81" t="s">
        <v>35</v>
      </c>
      <c r="D32" s="65" t="s">
        <v>8</v>
      </c>
      <c r="E32" s="78"/>
      <c r="F32" s="76"/>
      <c r="G32" s="76"/>
      <c r="H32" s="77"/>
    </row>
    <row r="33" spans="1:8" ht="13.5" customHeight="1">
      <c r="A33" s="156"/>
      <c r="B33" s="83"/>
      <c r="C33" s="81" t="s">
        <v>86</v>
      </c>
      <c r="D33" s="65" t="s">
        <v>8</v>
      </c>
      <c r="E33" s="78"/>
      <c r="F33" s="84"/>
      <c r="G33" s="84"/>
      <c r="H33" s="77"/>
    </row>
    <row r="34" spans="1:9" ht="17.25" customHeight="1">
      <c r="A34" s="45"/>
      <c r="B34" s="85"/>
      <c r="C34" s="24" t="s">
        <v>50</v>
      </c>
      <c r="D34" s="86">
        <v>1</v>
      </c>
      <c r="E34" s="34"/>
      <c r="F34" s="79"/>
      <c r="G34" s="79"/>
      <c r="H34" s="77"/>
      <c r="I34" s="104"/>
    </row>
    <row r="35" spans="2:9" s="15" customFormat="1" ht="14.25">
      <c r="B35" s="88" t="s">
        <v>41</v>
      </c>
      <c r="C35" s="89"/>
      <c r="D35" s="90"/>
      <c r="E35" s="90"/>
      <c r="F35" s="91"/>
      <c r="G35" s="92"/>
      <c r="H35" s="93"/>
      <c r="I35" s="105"/>
    </row>
    <row r="36" spans="1:9" s="15" customFormat="1" ht="15">
      <c r="A36" s="18" t="s">
        <v>51</v>
      </c>
      <c r="B36" s="157"/>
      <c r="C36" s="90"/>
      <c r="D36" s="90"/>
      <c r="E36" s="90"/>
      <c r="F36" s="90"/>
      <c r="G36" s="158"/>
      <c r="H36" s="159"/>
      <c r="I36" s="105"/>
    </row>
    <row r="37" spans="2:12" s="15" customFormat="1" ht="15">
      <c r="B37" s="160"/>
      <c r="C37" s="19"/>
      <c r="D37" s="19"/>
      <c r="E37" s="19"/>
      <c r="F37" s="19"/>
      <c r="G37" s="19"/>
      <c r="H37" s="20"/>
      <c r="J37" s="105"/>
      <c r="L37" s="106"/>
    </row>
    <row r="38" spans="1:14" s="15" customFormat="1" ht="14.25">
      <c r="A38" s="94" t="s">
        <v>52</v>
      </c>
      <c r="B38" s="160"/>
      <c r="C38" s="95"/>
      <c r="D38" s="95"/>
      <c r="E38" s="95"/>
      <c r="F38" s="96"/>
      <c r="G38" s="97">
        <f>G18</f>
        <v>0</v>
      </c>
      <c r="H38" s="98"/>
      <c r="I38" s="106"/>
      <c r="M38" s="106"/>
      <c r="N38" s="106"/>
    </row>
    <row r="39" spans="1:14" s="15" customFormat="1" ht="14.25">
      <c r="A39" s="94" t="s">
        <v>87</v>
      </c>
      <c r="B39" s="160"/>
      <c r="C39" s="95"/>
      <c r="D39" s="95"/>
      <c r="E39" s="95"/>
      <c r="F39" s="96"/>
      <c r="G39" s="97">
        <f>G38*30%</f>
        <v>0</v>
      </c>
      <c r="H39" s="98"/>
      <c r="I39" s="106"/>
      <c r="M39" s="106"/>
      <c r="N39" s="106"/>
    </row>
    <row r="40" spans="1:8" s="15" customFormat="1" ht="14.25">
      <c r="A40" s="94" t="s">
        <v>53</v>
      </c>
      <c r="B40" s="160"/>
      <c r="C40" s="95"/>
      <c r="D40" s="95"/>
      <c r="E40" s="95"/>
      <c r="F40" s="96"/>
      <c r="G40" s="99">
        <f>G35</f>
        <v>0</v>
      </c>
      <c r="H40" s="100"/>
    </row>
    <row r="41" spans="1:8" s="15" customFormat="1" ht="14.25">
      <c r="A41" s="94" t="s">
        <v>88</v>
      </c>
      <c r="B41" s="160"/>
      <c r="C41" s="95"/>
      <c r="D41" s="95"/>
      <c r="E41" s="95"/>
      <c r="F41" s="96"/>
      <c r="G41" s="99">
        <f>E23*0.00825</f>
        <v>0</v>
      </c>
      <c r="H41" s="100"/>
    </row>
    <row r="42" spans="1:8" ht="14.25">
      <c r="A42" s="94" t="s">
        <v>89</v>
      </c>
      <c r="B42" s="132"/>
      <c r="C42" s="95"/>
      <c r="D42" s="95"/>
      <c r="E42" s="95"/>
      <c r="F42" s="96"/>
      <c r="G42" s="101">
        <f>(G38+G39)*G2+G40+G41</f>
        <v>0</v>
      </c>
      <c r="H42" s="102"/>
    </row>
    <row r="43" spans="1:8" ht="14.25">
      <c r="A43" s="94" t="s">
        <v>54</v>
      </c>
      <c r="B43" s="132"/>
      <c r="C43" s="95"/>
      <c r="D43" s="95"/>
      <c r="E43" s="95"/>
      <c r="F43" s="96"/>
      <c r="G43" s="115">
        <v>0</v>
      </c>
      <c r="H43" s="102"/>
    </row>
    <row r="46" ht="11.25">
      <c r="D46" s="16" t="s">
        <v>90</v>
      </c>
    </row>
    <row r="49" ht="11.25">
      <c r="F49" s="116"/>
    </row>
  </sheetData>
  <sheetProtection/>
  <mergeCells count="4">
    <mergeCell ref="A1:H1"/>
    <mergeCell ref="G2:H2"/>
    <mergeCell ref="A3:E3"/>
    <mergeCell ref="G3:H3"/>
  </mergeCells>
  <printOptions/>
  <pageMargins left="0.786805555555556" right="0.786805555555556" top="0.984027777777778" bottom="0.984027777777778" header="0.491666666666667" footer="0.491666666666667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="106" zoomScaleNormal="106" zoomScalePageLayoutView="0" workbookViewId="0" topLeftCell="A1">
      <selection activeCell="C27" sqref="C27"/>
    </sheetView>
  </sheetViews>
  <sheetFormatPr defaultColWidth="9.140625" defaultRowHeight="12.75"/>
  <cols>
    <col min="1" max="1" width="9.140625" style="16" customWidth="1"/>
    <col min="2" max="2" width="17.421875" style="16" customWidth="1"/>
    <col min="3" max="3" width="34.28125" style="16" customWidth="1"/>
    <col min="4" max="4" width="19.8515625" style="16" customWidth="1"/>
    <col min="5" max="5" width="12.421875" style="16" customWidth="1"/>
    <col min="6" max="6" width="21.421875" style="16" customWidth="1"/>
    <col min="7" max="7" width="9.140625" style="16" customWidth="1"/>
    <col min="8" max="8" width="7.7109375" style="16" customWidth="1"/>
    <col min="9" max="16384" width="9.140625" style="16" customWidth="1"/>
  </cols>
  <sheetData>
    <row r="1" spans="1:8" ht="15">
      <c r="A1" s="161" t="s">
        <v>37</v>
      </c>
      <c r="B1" s="162"/>
      <c r="C1" s="162"/>
      <c r="D1" s="162"/>
      <c r="E1" s="162"/>
      <c r="F1" s="162"/>
      <c r="G1" s="162"/>
      <c r="H1" s="163"/>
    </row>
    <row r="2" spans="1:8" ht="15">
      <c r="A2" s="17"/>
      <c r="B2" s="1"/>
      <c r="C2" s="1"/>
      <c r="D2" s="1"/>
      <c r="E2" s="1"/>
      <c r="F2" s="18" t="s">
        <v>56</v>
      </c>
      <c r="G2" s="164">
        <v>0</v>
      </c>
      <c r="H2" s="165"/>
    </row>
    <row r="3" spans="1:10" ht="15">
      <c r="A3" s="166" t="s">
        <v>42</v>
      </c>
      <c r="B3" s="167"/>
      <c r="C3" s="167"/>
      <c r="D3" s="167"/>
      <c r="E3" s="168"/>
      <c r="F3" s="112" t="s">
        <v>57</v>
      </c>
      <c r="G3" s="169">
        <v>2017</v>
      </c>
      <c r="H3" s="170"/>
      <c r="J3" s="111" t="s">
        <v>58</v>
      </c>
    </row>
    <row r="4" spans="1:12" ht="11.25">
      <c r="A4" s="21" t="s">
        <v>0</v>
      </c>
      <c r="B4" s="22"/>
      <c r="C4" s="23" t="s">
        <v>1</v>
      </c>
      <c r="D4" s="24"/>
      <c r="E4" s="4" t="s">
        <v>2</v>
      </c>
      <c r="F4" s="25" t="s">
        <v>3</v>
      </c>
      <c r="G4" s="25" t="s">
        <v>4</v>
      </c>
      <c r="H4" s="26" t="s">
        <v>5</v>
      </c>
      <c r="J4" s="132" t="s">
        <v>59</v>
      </c>
      <c r="K4" s="132" t="s">
        <v>60</v>
      </c>
      <c r="L4" s="132" t="s">
        <v>61</v>
      </c>
    </row>
    <row r="5" spans="1:12" ht="11.25">
      <c r="A5" s="2">
        <v>1</v>
      </c>
      <c r="B5" s="27" t="s">
        <v>6</v>
      </c>
      <c r="C5" s="16" t="s">
        <v>7</v>
      </c>
      <c r="D5" s="28" t="s">
        <v>8</v>
      </c>
      <c r="E5" s="29"/>
      <c r="F5" s="30" t="s">
        <v>9</v>
      </c>
      <c r="G5" s="31"/>
      <c r="H5" s="3"/>
      <c r="J5" s="133" t="s">
        <v>62</v>
      </c>
      <c r="K5" s="134">
        <v>1</v>
      </c>
      <c r="L5" s="135">
        <v>0.1455</v>
      </c>
    </row>
    <row r="6" spans="1:12" ht="13.5" customHeight="1">
      <c r="A6" s="4"/>
      <c r="B6" s="32"/>
      <c r="C6" s="24" t="s">
        <v>10</v>
      </c>
      <c r="D6" s="33" t="s">
        <v>11</v>
      </c>
      <c r="E6" s="34"/>
      <c r="F6" s="35"/>
      <c r="G6" s="107"/>
      <c r="H6" s="5"/>
      <c r="J6" s="136" t="s">
        <v>63</v>
      </c>
      <c r="K6" s="129">
        <v>2</v>
      </c>
      <c r="L6" s="137">
        <v>0.1309</v>
      </c>
    </row>
    <row r="7" spans="1:12" ht="11.25">
      <c r="A7" s="6">
        <v>2</v>
      </c>
      <c r="B7" s="36" t="s">
        <v>12</v>
      </c>
      <c r="C7" s="16" t="s">
        <v>13</v>
      </c>
      <c r="D7" s="37" t="s">
        <v>14</v>
      </c>
      <c r="E7" s="29"/>
      <c r="F7" s="38" t="s">
        <v>15</v>
      </c>
      <c r="G7" s="39"/>
      <c r="H7" s="7"/>
      <c r="J7" s="136" t="s">
        <v>64</v>
      </c>
      <c r="K7" s="129">
        <v>3</v>
      </c>
      <c r="L7" s="137">
        <v>0.1164</v>
      </c>
    </row>
    <row r="8" spans="1:12" ht="11.25">
      <c r="A8" s="6"/>
      <c r="B8" s="40"/>
      <c r="C8" s="16" t="s">
        <v>66</v>
      </c>
      <c r="D8" s="37"/>
      <c r="E8" s="29"/>
      <c r="F8" s="41"/>
      <c r="G8" s="42"/>
      <c r="H8" s="9"/>
      <c r="J8" s="136"/>
      <c r="K8" s="129"/>
      <c r="L8" s="137"/>
    </row>
    <row r="9" spans="1:12" ht="11.25">
      <c r="A9" s="8"/>
      <c r="B9" s="40"/>
      <c r="C9" s="16" t="s">
        <v>16</v>
      </c>
      <c r="D9" s="37" t="s">
        <v>17</v>
      </c>
      <c r="E9" s="29"/>
      <c r="F9" s="41"/>
      <c r="G9" s="42"/>
      <c r="H9" s="9"/>
      <c r="J9" s="136" t="s">
        <v>65</v>
      </c>
      <c r="K9" s="129">
        <v>4</v>
      </c>
      <c r="L9" s="137">
        <v>0.1018</v>
      </c>
    </row>
    <row r="10" spans="1:12" ht="11.25">
      <c r="A10" s="4"/>
      <c r="B10" s="32"/>
      <c r="C10" s="24" t="s">
        <v>18</v>
      </c>
      <c r="D10" s="33" t="s">
        <v>19</v>
      </c>
      <c r="E10" s="29"/>
      <c r="F10" s="35" t="s">
        <v>68</v>
      </c>
      <c r="G10" s="43"/>
      <c r="H10" s="5"/>
      <c r="J10" s="136" t="s">
        <v>67</v>
      </c>
      <c r="K10" s="129">
        <v>5</v>
      </c>
      <c r="L10" s="137">
        <v>0.0873</v>
      </c>
    </row>
    <row r="11" spans="1:12" ht="11.25">
      <c r="A11" s="6">
        <v>3</v>
      </c>
      <c r="B11" s="44" t="s">
        <v>20</v>
      </c>
      <c r="C11" s="45" t="s">
        <v>21</v>
      </c>
      <c r="D11" s="37" t="s">
        <v>8</v>
      </c>
      <c r="E11" s="29"/>
      <c r="F11" s="38" t="s">
        <v>22</v>
      </c>
      <c r="G11" s="108"/>
      <c r="H11" s="7"/>
      <c r="J11" s="136" t="s">
        <v>69</v>
      </c>
      <c r="K11" s="129">
        <v>6</v>
      </c>
      <c r="L11" s="137">
        <v>0.0727</v>
      </c>
    </row>
    <row r="12" spans="1:12" ht="11.25">
      <c r="A12" s="4"/>
      <c r="B12" s="46" t="s">
        <v>23</v>
      </c>
      <c r="C12" s="47" t="s">
        <v>71</v>
      </c>
      <c r="D12" s="33" t="s">
        <v>17</v>
      </c>
      <c r="E12" s="113"/>
      <c r="F12" s="35"/>
      <c r="G12" s="107"/>
      <c r="H12" s="5"/>
      <c r="I12" s="103"/>
      <c r="J12" s="136" t="s">
        <v>70</v>
      </c>
      <c r="K12" s="129">
        <v>7</v>
      </c>
      <c r="L12" s="137">
        <v>0.0582</v>
      </c>
    </row>
    <row r="13" spans="1:12" ht="11.25">
      <c r="A13" s="6">
        <v>4</v>
      </c>
      <c r="B13" s="44" t="s">
        <v>24</v>
      </c>
      <c r="C13" s="45" t="s">
        <v>102</v>
      </c>
      <c r="D13" s="37" t="s">
        <v>8</v>
      </c>
      <c r="E13" s="29"/>
      <c r="F13" s="38" t="s">
        <v>25</v>
      </c>
      <c r="G13" s="108"/>
      <c r="H13" s="7"/>
      <c r="J13" s="136" t="s">
        <v>72</v>
      </c>
      <c r="K13" s="129">
        <v>8</v>
      </c>
      <c r="L13" s="137">
        <v>0.0436</v>
      </c>
    </row>
    <row r="14" spans="1:12" ht="11.25">
      <c r="A14" s="10"/>
      <c r="B14" s="44" t="s">
        <v>26</v>
      </c>
      <c r="C14" s="45" t="s">
        <v>27</v>
      </c>
      <c r="D14" s="37" t="s">
        <v>17</v>
      </c>
      <c r="E14" s="29"/>
      <c r="F14" s="41"/>
      <c r="G14" s="109"/>
      <c r="H14" s="9"/>
      <c r="J14" s="136" t="s">
        <v>73</v>
      </c>
      <c r="K14" s="129">
        <v>9</v>
      </c>
      <c r="L14" s="137">
        <v>0.0291</v>
      </c>
    </row>
    <row r="15" spans="1:12" ht="11.25">
      <c r="A15" s="4"/>
      <c r="B15" s="46" t="s">
        <v>38</v>
      </c>
      <c r="C15" s="47" t="s">
        <v>28</v>
      </c>
      <c r="D15" s="33" t="s">
        <v>8</v>
      </c>
      <c r="E15" s="48"/>
      <c r="F15" s="35"/>
      <c r="G15" s="107"/>
      <c r="H15" s="5"/>
      <c r="J15" s="136" t="s">
        <v>74</v>
      </c>
      <c r="K15" s="129">
        <v>10</v>
      </c>
      <c r="L15" s="137">
        <v>0.0145</v>
      </c>
    </row>
    <row r="16" spans="1:12" ht="11.25">
      <c r="A16" s="6">
        <v>6</v>
      </c>
      <c r="B16" s="44" t="s">
        <v>31</v>
      </c>
      <c r="C16" s="45" t="s">
        <v>103</v>
      </c>
      <c r="D16" s="37" t="s">
        <v>8</v>
      </c>
      <c r="E16" s="29"/>
      <c r="F16" s="38" t="s">
        <v>32</v>
      </c>
      <c r="G16" s="108"/>
      <c r="H16" s="7"/>
      <c r="J16" s="136" t="s">
        <v>75</v>
      </c>
      <c r="K16" s="129"/>
      <c r="L16" s="137">
        <v>0</v>
      </c>
    </row>
    <row r="17" spans="1:12" ht="11.25">
      <c r="A17" s="4"/>
      <c r="B17" s="46" t="s">
        <v>33</v>
      </c>
      <c r="C17" s="47" t="s">
        <v>34</v>
      </c>
      <c r="D17" s="33" t="s">
        <v>17</v>
      </c>
      <c r="E17" s="113"/>
      <c r="F17" s="110"/>
      <c r="G17" s="107"/>
      <c r="H17" s="5"/>
      <c r="J17" s="138" t="s">
        <v>77</v>
      </c>
      <c r="K17" s="139"/>
      <c r="L17" s="140">
        <v>0.2</v>
      </c>
    </row>
    <row r="18" spans="1:8" ht="11.25">
      <c r="A18" s="12"/>
      <c r="B18" s="49" t="s">
        <v>36</v>
      </c>
      <c r="C18" s="49"/>
      <c r="D18" s="49"/>
      <c r="E18" s="49"/>
      <c r="F18" s="50"/>
      <c r="G18" s="14"/>
      <c r="H18" s="13"/>
    </row>
    <row r="19" spans="1:8" ht="15">
      <c r="A19" s="18" t="s">
        <v>43</v>
      </c>
      <c r="B19" s="19"/>
      <c r="C19" s="19"/>
      <c r="D19" s="19"/>
      <c r="E19" s="19"/>
      <c r="F19" s="19"/>
      <c r="G19" s="19"/>
      <c r="H19" s="20"/>
    </row>
    <row r="20" spans="1:8" ht="11.25">
      <c r="A20" s="23" t="s">
        <v>0</v>
      </c>
      <c r="B20" s="26"/>
      <c r="C20" s="51" t="s">
        <v>1</v>
      </c>
      <c r="D20" s="52"/>
      <c r="E20" s="53" t="s">
        <v>2</v>
      </c>
      <c r="F20" s="53" t="s">
        <v>3</v>
      </c>
      <c r="G20" s="53"/>
      <c r="H20" s="54"/>
    </row>
    <row r="21" spans="1:8" ht="11.25">
      <c r="A21" s="55"/>
      <c r="B21" s="56" t="s">
        <v>39</v>
      </c>
      <c r="C21" s="57" t="s">
        <v>40</v>
      </c>
      <c r="D21" s="58" t="s">
        <v>8</v>
      </c>
      <c r="E21" s="59"/>
      <c r="F21" s="60"/>
      <c r="G21" s="61"/>
      <c r="H21" s="62"/>
    </row>
    <row r="22" spans="1:8" ht="11.25">
      <c r="A22" s="63"/>
      <c r="B22" s="64"/>
      <c r="C22" s="45" t="s">
        <v>44</v>
      </c>
      <c r="D22" s="65" t="s">
        <v>8</v>
      </c>
      <c r="E22" s="66"/>
      <c r="F22" s="67" t="s">
        <v>45</v>
      </c>
      <c r="G22" s="68"/>
      <c r="H22" s="69"/>
    </row>
    <row r="23" spans="1:8" ht="11.25">
      <c r="A23" s="70"/>
      <c r="B23" s="71" t="s">
        <v>46</v>
      </c>
      <c r="C23" s="57" t="s">
        <v>47</v>
      </c>
      <c r="D23" s="58" t="s">
        <v>8</v>
      </c>
      <c r="E23" s="59"/>
      <c r="F23" s="72"/>
      <c r="G23" s="72"/>
      <c r="H23" s="73"/>
    </row>
    <row r="24" spans="1:8" ht="13.5" customHeight="1">
      <c r="A24" s="74"/>
      <c r="B24" s="75"/>
      <c r="C24" s="45" t="s">
        <v>48</v>
      </c>
      <c r="D24" s="65" t="s">
        <v>8</v>
      </c>
      <c r="E24" s="66"/>
      <c r="F24" s="76" t="s">
        <v>49</v>
      </c>
      <c r="G24" s="76"/>
      <c r="H24" s="77"/>
    </row>
    <row r="25" spans="1:8" ht="13.5" customHeight="1">
      <c r="A25" s="74"/>
      <c r="B25" s="75"/>
      <c r="C25" s="45" t="s">
        <v>78</v>
      </c>
      <c r="D25" s="65" t="s">
        <v>79</v>
      </c>
      <c r="E25" s="114"/>
      <c r="F25" s="84"/>
      <c r="G25" s="84"/>
      <c r="H25" s="77"/>
    </row>
    <row r="26" spans="1:8" ht="13.5" customHeight="1">
      <c r="A26" s="74"/>
      <c r="B26" s="75"/>
      <c r="C26" s="45" t="s">
        <v>80</v>
      </c>
      <c r="D26" s="65" t="s">
        <v>79</v>
      </c>
      <c r="E26" s="114"/>
      <c r="F26" s="84"/>
      <c r="G26" s="84"/>
      <c r="H26" s="77"/>
    </row>
    <row r="27" spans="1:8" ht="13.5" customHeight="1">
      <c r="A27" s="74"/>
      <c r="B27" s="75"/>
      <c r="C27" s="45" t="s">
        <v>81</v>
      </c>
      <c r="D27" s="65" t="s">
        <v>30</v>
      </c>
      <c r="E27" s="114"/>
      <c r="F27" s="84"/>
      <c r="G27" s="84"/>
      <c r="H27" s="77"/>
    </row>
    <row r="28" spans="1:8" ht="13.5" customHeight="1">
      <c r="A28" s="74"/>
      <c r="B28" s="75"/>
      <c r="C28" s="45" t="s">
        <v>82</v>
      </c>
      <c r="D28" s="65" t="s">
        <v>46</v>
      </c>
      <c r="E28" s="109"/>
      <c r="F28" s="84"/>
      <c r="G28" s="84"/>
      <c r="H28" s="77"/>
    </row>
    <row r="29" spans="1:8" ht="13.5" customHeight="1">
      <c r="A29" s="74"/>
      <c r="B29" s="75"/>
      <c r="C29" s="45" t="s">
        <v>83</v>
      </c>
      <c r="D29" s="65" t="s">
        <v>8</v>
      </c>
      <c r="E29" s="66"/>
      <c r="F29" s="84"/>
      <c r="G29" s="84"/>
      <c r="H29" s="77"/>
    </row>
    <row r="30" spans="1:8" ht="12.75" customHeight="1">
      <c r="A30" s="74"/>
      <c r="B30" s="75"/>
      <c r="C30" s="47" t="s">
        <v>29</v>
      </c>
      <c r="D30" s="65" t="s">
        <v>50</v>
      </c>
      <c r="E30" s="78"/>
      <c r="F30" s="79"/>
      <c r="G30" s="79"/>
      <c r="H30" s="77"/>
    </row>
    <row r="31" spans="1:8" ht="11.25">
      <c r="A31" s="74"/>
      <c r="B31" s="80" t="s">
        <v>92</v>
      </c>
      <c r="C31" s="81" t="s">
        <v>85</v>
      </c>
      <c r="D31" s="58" t="s">
        <v>8</v>
      </c>
      <c r="E31" s="82"/>
      <c r="F31" s="72"/>
      <c r="G31" s="72"/>
      <c r="H31" s="77"/>
    </row>
    <row r="32" spans="1:8" ht="12.75" customHeight="1">
      <c r="A32" s="74"/>
      <c r="B32" s="83"/>
      <c r="C32" s="81" t="s">
        <v>35</v>
      </c>
      <c r="D32" s="65" t="s">
        <v>8</v>
      </c>
      <c r="E32" s="78"/>
      <c r="F32" s="76"/>
      <c r="G32" s="76"/>
      <c r="H32" s="77"/>
    </row>
    <row r="33" spans="1:8" ht="12.75" customHeight="1">
      <c r="A33" s="74"/>
      <c r="B33" s="83"/>
      <c r="C33" s="81" t="s">
        <v>86</v>
      </c>
      <c r="D33" s="65" t="s">
        <v>8</v>
      </c>
      <c r="E33" s="78"/>
      <c r="F33" s="84"/>
      <c r="G33" s="84"/>
      <c r="H33" s="77"/>
    </row>
    <row r="34" spans="1:8" ht="13.5" customHeight="1">
      <c r="A34" s="74"/>
      <c r="B34" s="85"/>
      <c r="C34" s="24" t="s">
        <v>50</v>
      </c>
      <c r="D34" s="86">
        <v>1</v>
      </c>
      <c r="E34" s="34"/>
      <c r="F34" s="79"/>
      <c r="G34" s="79"/>
      <c r="H34" s="77"/>
    </row>
    <row r="35" spans="1:8" ht="13.5" customHeight="1">
      <c r="A35" s="87"/>
      <c r="B35" s="88" t="s">
        <v>41</v>
      </c>
      <c r="C35" s="89"/>
      <c r="D35" s="90"/>
      <c r="E35" s="90"/>
      <c r="F35" s="91"/>
      <c r="G35" s="92"/>
      <c r="H35" s="93"/>
    </row>
    <row r="36" spans="1:9" ht="17.25" customHeight="1">
      <c r="A36" s="18" t="s">
        <v>51</v>
      </c>
      <c r="B36" s="19"/>
      <c r="C36" s="19"/>
      <c r="D36" s="19"/>
      <c r="E36" s="19"/>
      <c r="F36" s="19"/>
      <c r="G36" s="19"/>
      <c r="H36" s="20"/>
      <c r="I36" s="104"/>
    </row>
    <row r="37" spans="1:9" s="15" customFormat="1" ht="14.25">
      <c r="A37" s="94" t="s">
        <v>52</v>
      </c>
      <c r="B37" s="95"/>
      <c r="C37" s="95"/>
      <c r="D37" s="95"/>
      <c r="E37" s="95"/>
      <c r="F37" s="96"/>
      <c r="G37" s="97">
        <v>0</v>
      </c>
      <c r="H37" s="98"/>
      <c r="I37" s="105"/>
    </row>
    <row r="38" spans="1:12" s="15" customFormat="1" ht="14.25">
      <c r="A38" s="94" t="s">
        <v>93</v>
      </c>
      <c r="B38" s="95"/>
      <c r="C38" s="95"/>
      <c r="D38" s="95"/>
      <c r="E38" s="95"/>
      <c r="F38" s="96"/>
      <c r="G38" s="97">
        <v>0</v>
      </c>
      <c r="H38" s="98"/>
      <c r="J38" s="105"/>
      <c r="L38" s="106"/>
    </row>
    <row r="39" spans="1:14" s="15" customFormat="1" ht="14.25">
      <c r="A39" s="94" t="s">
        <v>53</v>
      </c>
      <c r="B39" s="95"/>
      <c r="C39" s="95"/>
      <c r="D39" s="95"/>
      <c r="E39" s="95"/>
      <c r="F39" s="96"/>
      <c r="G39" s="99">
        <f>G35</f>
        <v>0</v>
      </c>
      <c r="H39" s="100"/>
      <c r="I39" s="106"/>
      <c r="M39" s="106"/>
      <c r="N39" s="106"/>
    </row>
    <row r="40" spans="1:14" s="15" customFormat="1" ht="14.25">
      <c r="A40" s="94" t="s">
        <v>88</v>
      </c>
      <c r="B40" s="95"/>
      <c r="C40" s="95"/>
      <c r="D40" s="95"/>
      <c r="E40" s="95"/>
      <c r="F40" s="96"/>
      <c r="G40" s="99">
        <f>E23</f>
        <v>0</v>
      </c>
      <c r="H40" s="100"/>
      <c r="I40" s="106"/>
      <c r="M40" s="106"/>
      <c r="N40" s="106"/>
    </row>
    <row r="41" spans="1:8" s="15" customFormat="1" ht="14.25">
      <c r="A41" s="94" t="s">
        <v>89</v>
      </c>
      <c r="B41" s="95"/>
      <c r="C41" s="95"/>
      <c r="D41" s="95"/>
      <c r="E41" s="95"/>
      <c r="F41" s="96"/>
      <c r="G41" s="101">
        <f>(G37+G38)*G2+G39+G40</f>
        <v>0</v>
      </c>
      <c r="H41" s="102"/>
    </row>
    <row r="42" spans="1:8" s="15" customFormat="1" ht="14.25">
      <c r="A42" s="94" t="s">
        <v>54</v>
      </c>
      <c r="B42" s="95"/>
      <c r="C42" s="95"/>
      <c r="D42" s="95"/>
      <c r="E42" s="95"/>
      <c r="F42" s="96"/>
      <c r="G42" s="115">
        <v>0</v>
      </c>
      <c r="H42" s="102"/>
    </row>
    <row r="48" ht="11.25">
      <c r="F48" s="116"/>
    </row>
  </sheetData>
  <sheetProtection/>
  <mergeCells count="4">
    <mergeCell ref="A1:H1"/>
    <mergeCell ref="G2:H2"/>
    <mergeCell ref="A3:E3"/>
    <mergeCell ref="G3:H3"/>
  </mergeCells>
  <printOptions/>
  <pageMargins left="0.786805555555556" right="0.786805555555556" top="0.984027777777778" bottom="0.984027777777778" header="0.491666666666667" footer="0.491666666666667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="106" zoomScaleNormal="106" zoomScalePageLayoutView="0" workbookViewId="0" topLeftCell="A4">
      <selection activeCell="C13" sqref="C13"/>
    </sheetView>
  </sheetViews>
  <sheetFormatPr defaultColWidth="9.140625" defaultRowHeight="12.75"/>
  <cols>
    <col min="1" max="1" width="9.140625" style="16" customWidth="1"/>
    <col min="2" max="2" width="20.28125" style="16" customWidth="1"/>
    <col min="3" max="3" width="34.28125" style="16" customWidth="1"/>
    <col min="4" max="4" width="16.57421875" style="16" customWidth="1"/>
    <col min="5" max="5" width="13.421875" style="16" customWidth="1"/>
    <col min="6" max="6" width="21.140625" style="16" customWidth="1"/>
    <col min="7" max="7" width="9.140625" style="16" customWidth="1"/>
    <col min="8" max="8" width="7.7109375" style="16" customWidth="1"/>
    <col min="9" max="16384" width="9.140625" style="16" customWidth="1"/>
  </cols>
  <sheetData>
    <row r="1" spans="1:8" ht="15">
      <c r="A1" s="161" t="s">
        <v>37</v>
      </c>
      <c r="B1" s="162"/>
      <c r="C1" s="162"/>
      <c r="D1" s="162"/>
      <c r="E1" s="162"/>
      <c r="F1" s="162"/>
      <c r="G1" s="162"/>
      <c r="H1" s="163"/>
    </row>
    <row r="2" spans="1:8" ht="15">
      <c r="A2" s="17" t="s">
        <v>55</v>
      </c>
      <c r="B2" s="1"/>
      <c r="C2" s="1"/>
      <c r="D2" s="1"/>
      <c r="E2" s="1"/>
      <c r="F2" s="18" t="s">
        <v>56</v>
      </c>
      <c r="G2" s="164"/>
      <c r="H2" s="165"/>
    </row>
    <row r="3" spans="1:10" ht="15">
      <c r="A3" s="166" t="s">
        <v>42</v>
      </c>
      <c r="B3" s="167"/>
      <c r="C3" s="167"/>
      <c r="D3" s="167"/>
      <c r="E3" s="168"/>
      <c r="F3" s="112" t="s">
        <v>57</v>
      </c>
      <c r="G3" s="169">
        <v>2017</v>
      </c>
      <c r="H3" s="170"/>
      <c r="J3" s="111" t="s">
        <v>58</v>
      </c>
    </row>
    <row r="4" spans="1:12" ht="11.25">
      <c r="A4" s="21" t="s">
        <v>0</v>
      </c>
      <c r="B4" s="22"/>
      <c r="C4" s="23" t="s">
        <v>1</v>
      </c>
      <c r="D4" s="24"/>
      <c r="E4" s="4" t="s">
        <v>2</v>
      </c>
      <c r="F4" s="25" t="s">
        <v>3</v>
      </c>
      <c r="G4" s="25" t="s">
        <v>4</v>
      </c>
      <c r="H4" s="26" t="s">
        <v>5</v>
      </c>
      <c r="J4" s="132" t="s">
        <v>59</v>
      </c>
      <c r="K4" s="132" t="s">
        <v>60</v>
      </c>
      <c r="L4" s="132" t="s">
        <v>61</v>
      </c>
    </row>
    <row r="5" spans="1:12" ht="11.25">
      <c r="A5" s="2">
        <v>1</v>
      </c>
      <c r="B5" s="27" t="s">
        <v>6</v>
      </c>
      <c r="C5" s="16" t="s">
        <v>7</v>
      </c>
      <c r="D5" s="28" t="s">
        <v>8</v>
      </c>
      <c r="E5" s="29"/>
      <c r="F5" s="30" t="s">
        <v>9</v>
      </c>
      <c r="G5" s="31"/>
      <c r="H5" s="3"/>
      <c r="J5" s="133" t="s">
        <v>62</v>
      </c>
      <c r="K5" s="134">
        <v>1</v>
      </c>
      <c r="L5" s="135">
        <v>0.1455</v>
      </c>
    </row>
    <row r="6" spans="1:12" ht="13.5" customHeight="1">
      <c r="A6" s="4"/>
      <c r="B6" s="32"/>
      <c r="C6" s="24" t="s">
        <v>10</v>
      </c>
      <c r="D6" s="33" t="s">
        <v>11</v>
      </c>
      <c r="E6" s="34"/>
      <c r="F6" s="35"/>
      <c r="G6" s="107"/>
      <c r="H6" s="5"/>
      <c r="J6" s="136" t="s">
        <v>63</v>
      </c>
      <c r="K6" s="129">
        <v>2</v>
      </c>
      <c r="L6" s="137">
        <v>0.1309</v>
      </c>
    </row>
    <row r="7" spans="1:12" ht="11.25">
      <c r="A7" s="6">
        <v>2</v>
      </c>
      <c r="B7" s="36" t="s">
        <v>12</v>
      </c>
      <c r="C7" s="16" t="s">
        <v>13</v>
      </c>
      <c r="D7" s="37" t="s">
        <v>14</v>
      </c>
      <c r="E7" s="29"/>
      <c r="F7" s="38" t="s">
        <v>15</v>
      </c>
      <c r="G7" s="39"/>
      <c r="H7" s="7"/>
      <c r="J7" s="136" t="s">
        <v>64</v>
      </c>
      <c r="K7" s="129">
        <v>3</v>
      </c>
      <c r="L7" s="137">
        <v>0.1164</v>
      </c>
    </row>
    <row r="8" spans="1:12" ht="11.25">
      <c r="A8" s="6"/>
      <c r="B8" s="40"/>
      <c r="C8" s="16" t="s">
        <v>94</v>
      </c>
      <c r="D8" s="37" t="s">
        <v>8</v>
      </c>
      <c r="E8" s="29"/>
      <c r="F8" s="41"/>
      <c r="G8" s="42"/>
      <c r="H8" s="9"/>
      <c r="J8" s="136"/>
      <c r="K8" s="129"/>
      <c r="L8" s="137"/>
    </row>
    <row r="9" spans="1:12" ht="11.25">
      <c r="A9" s="8"/>
      <c r="B9" s="40"/>
      <c r="C9" s="16" t="s">
        <v>16</v>
      </c>
      <c r="D9" s="37" t="s">
        <v>17</v>
      </c>
      <c r="E9" s="29"/>
      <c r="F9" s="41"/>
      <c r="G9" s="42"/>
      <c r="H9" s="9"/>
      <c r="J9" s="136" t="s">
        <v>65</v>
      </c>
      <c r="K9" s="129">
        <v>4</v>
      </c>
      <c r="L9" s="137">
        <v>0.1018</v>
      </c>
    </row>
    <row r="10" spans="1:12" ht="11.25">
      <c r="A10" s="4"/>
      <c r="B10" s="32"/>
      <c r="C10" s="24" t="s">
        <v>18</v>
      </c>
      <c r="D10" s="33" t="s">
        <v>19</v>
      </c>
      <c r="E10" s="29"/>
      <c r="F10" s="35" t="s">
        <v>68</v>
      </c>
      <c r="G10" s="43"/>
      <c r="H10" s="5"/>
      <c r="J10" s="136" t="s">
        <v>67</v>
      </c>
      <c r="K10" s="129">
        <v>5</v>
      </c>
      <c r="L10" s="137">
        <v>0.0873</v>
      </c>
    </row>
    <row r="11" spans="1:12" ht="11.25">
      <c r="A11" s="6">
        <v>3</v>
      </c>
      <c r="B11" s="44" t="s">
        <v>20</v>
      </c>
      <c r="C11" s="45" t="s">
        <v>21</v>
      </c>
      <c r="D11" s="37"/>
      <c r="E11" s="29"/>
      <c r="F11" s="38" t="s">
        <v>22</v>
      </c>
      <c r="G11" s="108"/>
      <c r="H11" s="7"/>
      <c r="J11" s="136" t="s">
        <v>69</v>
      </c>
      <c r="K11" s="129">
        <v>6</v>
      </c>
      <c r="L11" s="137">
        <v>0.0727</v>
      </c>
    </row>
    <row r="12" spans="1:12" ht="11.25">
      <c r="A12" s="4"/>
      <c r="B12" s="46" t="s">
        <v>23</v>
      </c>
      <c r="C12" s="47" t="s">
        <v>71</v>
      </c>
      <c r="D12" s="33" t="s">
        <v>17</v>
      </c>
      <c r="E12" s="113"/>
      <c r="F12" s="35"/>
      <c r="G12" s="107"/>
      <c r="H12" s="5"/>
      <c r="I12" s="103"/>
      <c r="J12" s="136" t="s">
        <v>70</v>
      </c>
      <c r="K12" s="129">
        <v>7</v>
      </c>
      <c r="L12" s="137">
        <v>0.0582</v>
      </c>
    </row>
    <row r="13" spans="1:12" ht="11.25">
      <c r="A13" s="6">
        <v>4</v>
      </c>
      <c r="B13" s="44" t="s">
        <v>24</v>
      </c>
      <c r="C13" s="45" t="s">
        <v>105</v>
      </c>
      <c r="D13" s="37" t="s">
        <v>8</v>
      </c>
      <c r="E13" s="29"/>
      <c r="F13" s="38" t="s">
        <v>25</v>
      </c>
      <c r="G13" s="108"/>
      <c r="H13" s="7"/>
      <c r="J13" s="136" t="s">
        <v>72</v>
      </c>
      <c r="K13" s="129">
        <v>8</v>
      </c>
      <c r="L13" s="137">
        <v>0.0436</v>
      </c>
    </row>
    <row r="14" spans="1:12" ht="11.25">
      <c r="A14" s="10"/>
      <c r="B14" s="44" t="s">
        <v>26</v>
      </c>
      <c r="C14" s="45" t="s">
        <v>27</v>
      </c>
      <c r="D14" s="37" t="s">
        <v>17</v>
      </c>
      <c r="E14" s="29"/>
      <c r="F14" s="41"/>
      <c r="G14" s="109"/>
      <c r="H14" s="9"/>
      <c r="J14" s="136" t="s">
        <v>73</v>
      </c>
      <c r="K14" s="129">
        <v>9</v>
      </c>
      <c r="L14" s="137">
        <v>0.0291</v>
      </c>
    </row>
    <row r="15" spans="1:12" ht="11.25">
      <c r="A15" s="4"/>
      <c r="B15" s="46" t="s">
        <v>38</v>
      </c>
      <c r="C15" s="47" t="s">
        <v>28</v>
      </c>
      <c r="D15" s="33" t="s">
        <v>8</v>
      </c>
      <c r="E15" s="48"/>
      <c r="F15" s="35"/>
      <c r="G15" s="107"/>
      <c r="H15" s="5"/>
      <c r="J15" s="136" t="s">
        <v>74</v>
      </c>
      <c r="K15" s="129">
        <v>10</v>
      </c>
      <c r="L15" s="137">
        <v>0.0145</v>
      </c>
    </row>
    <row r="16" spans="1:12" ht="11.25">
      <c r="A16" s="6">
        <v>6</v>
      </c>
      <c r="B16" s="44" t="s">
        <v>31</v>
      </c>
      <c r="C16" s="45" t="s">
        <v>76</v>
      </c>
      <c r="D16" s="37"/>
      <c r="E16" s="29"/>
      <c r="F16" s="38" t="s">
        <v>32</v>
      </c>
      <c r="G16" s="108"/>
      <c r="H16" s="7"/>
      <c r="J16" s="136" t="s">
        <v>75</v>
      </c>
      <c r="K16" s="129"/>
      <c r="L16" s="137">
        <v>0</v>
      </c>
    </row>
    <row r="17" spans="1:12" ht="11.25">
      <c r="A17" s="4"/>
      <c r="B17" s="46" t="s">
        <v>33</v>
      </c>
      <c r="C17" s="47" t="s">
        <v>34</v>
      </c>
      <c r="D17" s="33" t="s">
        <v>17</v>
      </c>
      <c r="E17" s="113"/>
      <c r="F17" s="110"/>
      <c r="G17" s="107"/>
      <c r="H17" s="5"/>
      <c r="J17" s="138" t="s">
        <v>77</v>
      </c>
      <c r="K17" s="139"/>
      <c r="L17" s="140">
        <v>0.2</v>
      </c>
    </row>
    <row r="18" spans="1:8" ht="11.25">
      <c r="A18" s="12"/>
      <c r="B18" s="49" t="s">
        <v>36</v>
      </c>
      <c r="C18" s="49"/>
      <c r="D18" s="49"/>
      <c r="E18" s="49"/>
      <c r="F18" s="50"/>
      <c r="G18" s="14"/>
      <c r="H18" s="13"/>
    </row>
    <row r="19" spans="1:8" ht="15">
      <c r="A19" s="18" t="s">
        <v>43</v>
      </c>
      <c r="B19" s="19"/>
      <c r="C19" s="19"/>
      <c r="D19" s="19"/>
      <c r="E19" s="19"/>
      <c r="F19" s="19"/>
      <c r="G19" s="19"/>
      <c r="H19" s="20"/>
    </row>
    <row r="20" spans="1:8" ht="11.25">
      <c r="A20" s="23" t="s">
        <v>0</v>
      </c>
      <c r="B20" s="26"/>
      <c r="C20" s="51" t="s">
        <v>1</v>
      </c>
      <c r="D20" s="52"/>
      <c r="E20" s="53" t="s">
        <v>2</v>
      </c>
      <c r="F20" s="53" t="s">
        <v>3</v>
      </c>
      <c r="G20" s="53"/>
      <c r="H20" s="54"/>
    </row>
    <row r="21" spans="1:8" ht="11.25">
      <c r="A21" s="55"/>
      <c r="B21" s="56" t="s">
        <v>39</v>
      </c>
      <c r="C21" s="57" t="s">
        <v>40</v>
      </c>
      <c r="D21" s="58" t="s">
        <v>8</v>
      </c>
      <c r="E21" s="59"/>
      <c r="F21" s="60"/>
      <c r="G21" s="61"/>
      <c r="H21" s="62"/>
    </row>
    <row r="22" spans="1:8" ht="11.25">
      <c r="A22" s="63"/>
      <c r="B22" s="64"/>
      <c r="C22" s="45" t="s">
        <v>44</v>
      </c>
      <c r="D22" s="65" t="s">
        <v>8</v>
      </c>
      <c r="E22" s="66"/>
      <c r="F22" s="67" t="s">
        <v>45</v>
      </c>
      <c r="G22" s="68"/>
      <c r="H22" s="69"/>
    </row>
    <row r="23" spans="1:8" ht="11.25">
      <c r="A23" s="70"/>
      <c r="B23" s="71" t="s">
        <v>46</v>
      </c>
      <c r="C23" s="57" t="s">
        <v>47</v>
      </c>
      <c r="D23" s="58" t="s">
        <v>8</v>
      </c>
      <c r="E23" s="59"/>
      <c r="F23" s="72"/>
      <c r="G23" s="72"/>
      <c r="H23" s="73"/>
    </row>
    <row r="24" spans="1:8" ht="12.75" customHeight="1">
      <c r="A24" s="74"/>
      <c r="B24" s="75"/>
      <c r="C24" s="45" t="s">
        <v>91</v>
      </c>
      <c r="D24" s="65"/>
      <c r="E24" s="66"/>
      <c r="F24" s="76"/>
      <c r="G24" s="76"/>
      <c r="H24" s="77"/>
    </row>
    <row r="25" spans="1:8" ht="13.5" customHeight="1">
      <c r="A25" s="74"/>
      <c r="B25" s="75"/>
      <c r="C25" s="45" t="s">
        <v>48</v>
      </c>
      <c r="D25" s="65"/>
      <c r="E25" s="66"/>
      <c r="F25" s="76"/>
      <c r="G25" s="76"/>
      <c r="H25" s="77"/>
    </row>
    <row r="26" spans="1:8" ht="13.5" customHeight="1">
      <c r="A26" s="74"/>
      <c r="B26" s="75"/>
      <c r="C26" s="45" t="s">
        <v>78</v>
      </c>
      <c r="D26" s="65" t="s">
        <v>79</v>
      </c>
      <c r="E26" s="114"/>
      <c r="F26" s="84"/>
      <c r="G26" s="84"/>
      <c r="H26" s="77"/>
    </row>
    <row r="27" spans="1:8" ht="13.5" customHeight="1">
      <c r="A27" s="74"/>
      <c r="B27" s="75"/>
      <c r="C27" s="45" t="s">
        <v>80</v>
      </c>
      <c r="D27" s="65" t="s">
        <v>79</v>
      </c>
      <c r="E27" s="114"/>
      <c r="F27" s="84"/>
      <c r="G27" s="84"/>
      <c r="H27" s="77"/>
    </row>
    <row r="28" spans="1:8" ht="13.5" customHeight="1">
      <c r="A28" s="74"/>
      <c r="B28" s="75"/>
      <c r="C28" s="45" t="s">
        <v>81</v>
      </c>
      <c r="D28" s="65" t="s">
        <v>30</v>
      </c>
      <c r="E28" s="114"/>
      <c r="F28" s="84"/>
      <c r="G28" s="84"/>
      <c r="H28" s="77"/>
    </row>
    <row r="29" spans="1:8" ht="13.5" customHeight="1">
      <c r="A29" s="74"/>
      <c r="B29" s="75"/>
      <c r="C29" s="45" t="s">
        <v>82</v>
      </c>
      <c r="D29" s="65" t="s">
        <v>46</v>
      </c>
      <c r="E29" s="109"/>
      <c r="F29" s="84"/>
      <c r="G29" s="84"/>
      <c r="H29" s="77"/>
    </row>
    <row r="30" spans="1:8" ht="13.5" customHeight="1">
      <c r="A30" s="74"/>
      <c r="B30" s="75"/>
      <c r="C30" s="45" t="s">
        <v>83</v>
      </c>
      <c r="D30" s="65" t="s">
        <v>8</v>
      </c>
      <c r="E30" s="66"/>
      <c r="F30" s="84"/>
      <c r="G30" s="84"/>
      <c r="H30" s="77"/>
    </row>
    <row r="31" spans="1:8" ht="12.75" customHeight="1">
      <c r="A31" s="74"/>
      <c r="B31" s="75"/>
      <c r="C31" s="47" t="s">
        <v>29</v>
      </c>
      <c r="D31" s="65" t="s">
        <v>50</v>
      </c>
      <c r="E31" s="78"/>
      <c r="F31" s="79"/>
      <c r="G31" s="131"/>
      <c r="H31" s="77"/>
    </row>
    <row r="32" spans="1:8" ht="11.25">
      <c r="A32" s="74"/>
      <c r="B32" s="80" t="s">
        <v>92</v>
      </c>
      <c r="C32" s="81" t="s">
        <v>85</v>
      </c>
      <c r="D32" s="58" t="s">
        <v>8</v>
      </c>
      <c r="E32" s="82"/>
      <c r="F32" s="72"/>
      <c r="G32" s="72"/>
      <c r="H32" s="77"/>
    </row>
    <row r="33" spans="1:8" ht="12.75" customHeight="1">
      <c r="A33" s="74"/>
      <c r="B33" s="83"/>
      <c r="C33" s="81" t="s">
        <v>35</v>
      </c>
      <c r="D33" s="65" t="s">
        <v>8</v>
      </c>
      <c r="E33" s="78"/>
      <c r="F33" s="76"/>
      <c r="G33" s="76"/>
      <c r="H33" s="77"/>
    </row>
    <row r="34" spans="1:8" ht="12.75" customHeight="1">
      <c r="A34" s="74"/>
      <c r="B34" s="83"/>
      <c r="C34" s="81" t="s">
        <v>86</v>
      </c>
      <c r="D34" s="65" t="s">
        <v>8</v>
      </c>
      <c r="E34" s="78"/>
      <c r="F34" s="84"/>
      <c r="G34" s="84"/>
      <c r="H34" s="77"/>
    </row>
    <row r="35" spans="1:8" ht="13.5" customHeight="1">
      <c r="A35" s="74"/>
      <c r="B35" s="85"/>
      <c r="C35" s="24" t="s">
        <v>50</v>
      </c>
      <c r="D35" s="86">
        <v>1</v>
      </c>
      <c r="E35" s="34"/>
      <c r="F35" s="79"/>
      <c r="G35" s="79"/>
      <c r="H35" s="77"/>
    </row>
    <row r="36" spans="1:8" ht="13.5" customHeight="1">
      <c r="A36" s="87"/>
      <c r="B36" s="88" t="s">
        <v>41</v>
      </c>
      <c r="C36" s="89"/>
      <c r="D36" s="90"/>
      <c r="E36" s="90"/>
      <c r="F36" s="91"/>
      <c r="G36" s="92"/>
      <c r="H36" s="93"/>
    </row>
    <row r="37" spans="1:9" ht="17.25" customHeight="1">
      <c r="A37" s="18" t="s">
        <v>51</v>
      </c>
      <c r="B37" s="19"/>
      <c r="C37" s="19"/>
      <c r="D37" s="19"/>
      <c r="E37" s="19"/>
      <c r="F37" s="19"/>
      <c r="G37" s="19"/>
      <c r="H37" s="20"/>
      <c r="I37" s="104"/>
    </row>
    <row r="38" spans="1:9" s="15" customFormat="1" ht="14.25">
      <c r="A38" s="94" t="s">
        <v>52</v>
      </c>
      <c r="B38" s="95"/>
      <c r="C38" s="95"/>
      <c r="D38" s="95"/>
      <c r="E38" s="95"/>
      <c r="F38" s="96"/>
      <c r="G38" s="97">
        <f>G18</f>
        <v>0</v>
      </c>
      <c r="H38" s="98"/>
      <c r="I38" s="105"/>
    </row>
    <row r="39" spans="1:12" s="15" customFormat="1" ht="14.25">
      <c r="A39" s="94" t="s">
        <v>87</v>
      </c>
      <c r="B39" s="95"/>
      <c r="C39" s="95"/>
      <c r="D39" s="95"/>
      <c r="E39" s="95"/>
      <c r="F39" s="96"/>
      <c r="G39" s="97">
        <f>G38*30%</f>
        <v>0</v>
      </c>
      <c r="H39" s="98"/>
      <c r="J39" s="105"/>
      <c r="L39" s="106"/>
    </row>
    <row r="40" spans="1:14" s="15" customFormat="1" ht="14.25">
      <c r="A40" s="94" t="s">
        <v>53</v>
      </c>
      <c r="B40" s="95"/>
      <c r="C40" s="95"/>
      <c r="D40" s="95"/>
      <c r="E40" s="95"/>
      <c r="F40" s="96"/>
      <c r="G40" s="99">
        <f>G36</f>
        <v>0</v>
      </c>
      <c r="H40" s="100"/>
      <c r="I40" s="106"/>
      <c r="M40" s="106"/>
      <c r="N40" s="106"/>
    </row>
    <row r="41" spans="1:14" s="15" customFormat="1" ht="14.25">
      <c r="A41" s="94" t="s">
        <v>88</v>
      </c>
      <c r="B41" s="95"/>
      <c r="C41" s="95"/>
      <c r="D41" s="95"/>
      <c r="E41" s="95"/>
      <c r="F41" s="96"/>
      <c r="G41" s="99">
        <f>E23*0.00825</f>
        <v>0</v>
      </c>
      <c r="H41" s="100"/>
      <c r="I41" s="106"/>
      <c r="M41" s="106"/>
      <c r="N41" s="106"/>
    </row>
    <row r="42" spans="1:8" s="15" customFormat="1" ht="14.25">
      <c r="A42" s="94" t="s">
        <v>89</v>
      </c>
      <c r="B42" s="95"/>
      <c r="C42" s="95"/>
      <c r="D42" s="95"/>
      <c r="E42" s="95"/>
      <c r="F42" s="96"/>
      <c r="G42" s="101">
        <f>(G38+G39)*G2+G40+G41</f>
        <v>0</v>
      </c>
      <c r="H42" s="102"/>
    </row>
    <row r="43" spans="1:8" s="15" customFormat="1" ht="14.25">
      <c r="A43" s="94" t="s">
        <v>54</v>
      </c>
      <c r="B43" s="95"/>
      <c r="C43" s="95"/>
      <c r="D43" s="95"/>
      <c r="E43" s="95"/>
      <c r="F43" s="96"/>
      <c r="G43" s="115"/>
      <c r="H43" s="102"/>
    </row>
    <row r="49" ht="11.25">
      <c r="F49" s="116"/>
    </row>
  </sheetData>
  <sheetProtection/>
  <mergeCells count="4">
    <mergeCell ref="A1:H1"/>
    <mergeCell ref="G2:H2"/>
    <mergeCell ref="A3:E3"/>
    <mergeCell ref="G3:H3"/>
  </mergeCells>
  <printOptions/>
  <pageMargins left="0.786805555555556" right="0.786805555555556" top="0.984027777777778" bottom="0.984027777777778" header="0.491666666666667" footer="0.491666666666667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106" zoomScaleNormal="106" zoomScalePageLayoutView="0" workbookViewId="0" topLeftCell="A4">
      <selection activeCell="C13" sqref="C13"/>
    </sheetView>
  </sheetViews>
  <sheetFormatPr defaultColWidth="9.140625" defaultRowHeight="12.75"/>
  <cols>
    <col min="1" max="1" width="9.140625" style="16" customWidth="1"/>
    <col min="2" max="2" width="19.28125" style="16" customWidth="1"/>
    <col min="3" max="3" width="34.28125" style="16" customWidth="1"/>
    <col min="4" max="4" width="18.57421875" style="16" customWidth="1"/>
    <col min="5" max="5" width="8.57421875" style="16" customWidth="1"/>
    <col min="6" max="6" width="21.421875" style="16" customWidth="1"/>
    <col min="7" max="7" width="9.140625" style="16" customWidth="1"/>
    <col min="8" max="8" width="7.7109375" style="16" customWidth="1"/>
    <col min="9" max="16384" width="9.140625" style="16" customWidth="1"/>
  </cols>
  <sheetData>
    <row r="1" spans="1:8" ht="15">
      <c r="A1" s="161" t="s">
        <v>37</v>
      </c>
      <c r="B1" s="162"/>
      <c r="C1" s="162"/>
      <c r="D1" s="162"/>
      <c r="E1" s="162"/>
      <c r="F1" s="162"/>
      <c r="G1" s="162"/>
      <c r="H1" s="163"/>
    </row>
    <row r="2" spans="1:8" ht="15">
      <c r="A2" s="17" t="s">
        <v>55</v>
      </c>
      <c r="B2" s="1"/>
      <c r="C2" s="1"/>
      <c r="D2" s="1"/>
      <c r="E2" s="1"/>
      <c r="F2" s="18" t="s">
        <v>56</v>
      </c>
      <c r="G2" s="164"/>
      <c r="H2" s="165"/>
    </row>
    <row r="3" spans="1:10" ht="15">
      <c r="A3" s="166" t="s">
        <v>42</v>
      </c>
      <c r="B3" s="167"/>
      <c r="C3" s="167"/>
      <c r="D3" s="167"/>
      <c r="E3" s="168"/>
      <c r="F3" s="112" t="s">
        <v>57</v>
      </c>
      <c r="G3" s="169"/>
      <c r="H3" s="170"/>
      <c r="J3" s="111" t="s">
        <v>58</v>
      </c>
    </row>
    <row r="4" spans="1:12" ht="25.5">
      <c r="A4" s="21" t="s">
        <v>0</v>
      </c>
      <c r="B4" s="22"/>
      <c r="C4" s="23" t="s">
        <v>1</v>
      </c>
      <c r="D4" s="24"/>
      <c r="E4" s="4" t="s">
        <v>2</v>
      </c>
      <c r="F4" s="25" t="s">
        <v>3</v>
      </c>
      <c r="G4" s="25" t="s">
        <v>4</v>
      </c>
      <c r="H4" s="26" t="s">
        <v>5</v>
      </c>
      <c r="J4" s="117" t="s">
        <v>59</v>
      </c>
      <c r="K4" s="118" t="s">
        <v>60</v>
      </c>
      <c r="L4" s="118" t="s">
        <v>95</v>
      </c>
    </row>
    <row r="5" spans="1:12" ht="12.75">
      <c r="A5" s="2">
        <v>1</v>
      </c>
      <c r="B5" s="27" t="s">
        <v>6</v>
      </c>
      <c r="C5" s="16" t="s">
        <v>7</v>
      </c>
      <c r="D5" s="28" t="s">
        <v>8</v>
      </c>
      <c r="E5" s="29"/>
      <c r="F5" s="30" t="s">
        <v>9</v>
      </c>
      <c r="G5" s="31"/>
      <c r="H5" s="3"/>
      <c r="J5" s="117" t="s">
        <v>62</v>
      </c>
      <c r="K5" s="119">
        <v>1</v>
      </c>
      <c r="L5" s="120">
        <v>0.1125</v>
      </c>
    </row>
    <row r="6" spans="1:12" ht="13.5" customHeight="1">
      <c r="A6" s="4"/>
      <c r="B6" s="32"/>
      <c r="C6" s="24" t="s">
        <v>10</v>
      </c>
      <c r="D6" s="33" t="s">
        <v>11</v>
      </c>
      <c r="E6" s="29"/>
      <c r="F6" s="35"/>
      <c r="G6" s="107"/>
      <c r="H6" s="5"/>
      <c r="J6" s="121" t="s">
        <v>63</v>
      </c>
      <c r="K6" s="122">
        <v>2</v>
      </c>
      <c r="L6" s="123">
        <v>0.105</v>
      </c>
    </row>
    <row r="7" spans="1:12" ht="12.75">
      <c r="A7" s="6">
        <v>2</v>
      </c>
      <c r="B7" s="36" t="s">
        <v>12</v>
      </c>
      <c r="C7" s="16" t="s">
        <v>13</v>
      </c>
      <c r="D7" s="37" t="s">
        <v>14</v>
      </c>
      <c r="E7" s="29"/>
      <c r="F7" s="38" t="s">
        <v>15</v>
      </c>
      <c r="G7" s="39"/>
      <c r="H7" s="7"/>
      <c r="J7" s="121" t="s">
        <v>64</v>
      </c>
      <c r="K7" s="122">
        <v>3</v>
      </c>
      <c r="L7" s="123">
        <v>0.0975</v>
      </c>
    </row>
    <row r="8" spans="1:12" ht="12.75">
      <c r="A8" s="8"/>
      <c r="B8" s="40"/>
      <c r="C8" s="16" t="s">
        <v>16</v>
      </c>
      <c r="D8" s="37" t="s">
        <v>17</v>
      </c>
      <c r="E8" s="29"/>
      <c r="F8" s="41"/>
      <c r="G8" s="42"/>
      <c r="H8" s="9"/>
      <c r="J8" s="121" t="s">
        <v>65</v>
      </c>
      <c r="K8" s="122">
        <v>4</v>
      </c>
      <c r="L8" s="123">
        <v>0.09</v>
      </c>
    </row>
    <row r="9" spans="1:12" ht="12.75">
      <c r="A9" s="8"/>
      <c r="B9" s="40"/>
      <c r="C9" s="16" t="s">
        <v>94</v>
      </c>
      <c r="D9" s="37" t="s">
        <v>8</v>
      </c>
      <c r="E9" s="29"/>
      <c r="F9" s="41"/>
      <c r="G9" s="42"/>
      <c r="H9" s="9"/>
      <c r="J9" s="121" t="s">
        <v>67</v>
      </c>
      <c r="K9" s="122">
        <v>5</v>
      </c>
      <c r="L9" s="122">
        <v>8.25</v>
      </c>
    </row>
    <row r="10" spans="1:12" ht="12.75">
      <c r="A10" s="4"/>
      <c r="B10" s="32"/>
      <c r="C10" s="24" t="s">
        <v>18</v>
      </c>
      <c r="D10" s="33" t="s">
        <v>19</v>
      </c>
      <c r="E10" s="29"/>
      <c r="F10" s="35" t="s">
        <v>68</v>
      </c>
      <c r="G10" s="43"/>
      <c r="H10" s="5"/>
      <c r="J10" s="121" t="s">
        <v>69</v>
      </c>
      <c r="K10" s="122">
        <v>6</v>
      </c>
      <c r="L10" s="123">
        <v>0.075</v>
      </c>
    </row>
    <row r="11" spans="1:12" ht="12.75">
      <c r="A11" s="6">
        <v>3</v>
      </c>
      <c r="B11" s="44" t="s">
        <v>20</v>
      </c>
      <c r="C11" s="45" t="s">
        <v>21</v>
      </c>
      <c r="D11" s="37" t="s">
        <v>8</v>
      </c>
      <c r="E11" s="29"/>
      <c r="F11" s="38" t="s">
        <v>22</v>
      </c>
      <c r="G11" s="108"/>
      <c r="H11" s="7"/>
      <c r="J11" s="121" t="s">
        <v>70</v>
      </c>
      <c r="K11" s="122">
        <v>7</v>
      </c>
      <c r="L11" s="123">
        <v>0.0675</v>
      </c>
    </row>
    <row r="12" spans="1:12" ht="12.75">
      <c r="A12" s="4"/>
      <c r="B12" s="46" t="s">
        <v>23</v>
      </c>
      <c r="C12" s="47" t="s">
        <v>71</v>
      </c>
      <c r="D12" s="33" t="s">
        <v>17</v>
      </c>
      <c r="E12" s="113"/>
      <c r="F12" s="35"/>
      <c r="G12" s="107"/>
      <c r="H12" s="5"/>
      <c r="I12" s="103"/>
      <c r="J12" s="121" t="s">
        <v>72</v>
      </c>
      <c r="K12" s="122">
        <v>8</v>
      </c>
      <c r="L12" s="123">
        <v>0.06</v>
      </c>
    </row>
    <row r="13" spans="1:12" ht="12.75">
      <c r="A13" s="6">
        <v>4</v>
      </c>
      <c r="B13" s="44" t="s">
        <v>24</v>
      </c>
      <c r="C13" s="45" t="s">
        <v>105</v>
      </c>
      <c r="D13" s="37" t="s">
        <v>8</v>
      </c>
      <c r="E13" s="29"/>
      <c r="F13" s="38" t="s">
        <v>25</v>
      </c>
      <c r="G13" s="108"/>
      <c r="H13" s="7"/>
      <c r="J13" s="121" t="s">
        <v>73</v>
      </c>
      <c r="K13" s="122">
        <v>9</v>
      </c>
      <c r="L13" s="123">
        <v>0.0525</v>
      </c>
    </row>
    <row r="14" spans="1:12" ht="12.75">
      <c r="A14" s="10"/>
      <c r="B14" s="44" t="s">
        <v>26</v>
      </c>
      <c r="C14" s="45" t="s">
        <v>27</v>
      </c>
      <c r="D14" s="37" t="s">
        <v>17</v>
      </c>
      <c r="E14" s="29"/>
      <c r="F14" s="41"/>
      <c r="G14" s="109"/>
      <c r="H14" s="9"/>
      <c r="J14" s="121" t="s">
        <v>74</v>
      </c>
      <c r="K14" s="122">
        <v>10</v>
      </c>
      <c r="L14" s="123">
        <v>0.045</v>
      </c>
    </row>
    <row r="15" spans="1:12" ht="12.75">
      <c r="A15" s="4"/>
      <c r="B15" s="46" t="s">
        <v>38</v>
      </c>
      <c r="C15" s="47" t="s">
        <v>28</v>
      </c>
      <c r="D15" s="33" t="s">
        <v>8</v>
      </c>
      <c r="E15" s="48"/>
      <c r="F15" s="35"/>
      <c r="G15" s="107"/>
      <c r="H15" s="5"/>
      <c r="J15" s="121" t="s">
        <v>96</v>
      </c>
      <c r="K15" s="122">
        <v>11</v>
      </c>
      <c r="L15" s="123">
        <v>0.0375</v>
      </c>
    </row>
    <row r="16" spans="1:12" ht="12.75">
      <c r="A16" s="6">
        <v>6</v>
      </c>
      <c r="B16" s="44" t="s">
        <v>31</v>
      </c>
      <c r="C16" s="45" t="s">
        <v>76</v>
      </c>
      <c r="D16" s="37" t="s">
        <v>8</v>
      </c>
      <c r="E16" s="29"/>
      <c r="F16" s="38" t="s">
        <v>32</v>
      </c>
      <c r="G16" s="108"/>
      <c r="H16" s="7"/>
      <c r="J16" s="121" t="s">
        <v>97</v>
      </c>
      <c r="K16" s="122">
        <v>12</v>
      </c>
      <c r="L16" s="123">
        <v>0.03</v>
      </c>
    </row>
    <row r="17" spans="1:12" ht="12.75">
      <c r="A17" s="4"/>
      <c r="B17" s="46" t="s">
        <v>33</v>
      </c>
      <c r="C17" s="47" t="s">
        <v>34</v>
      </c>
      <c r="D17" s="33" t="s">
        <v>17</v>
      </c>
      <c r="E17" s="113"/>
      <c r="F17" s="110"/>
      <c r="G17" s="107"/>
      <c r="H17" s="5"/>
      <c r="J17" s="121" t="s">
        <v>98</v>
      </c>
      <c r="K17" s="122">
        <v>13</v>
      </c>
      <c r="L17" s="123">
        <v>0.0225</v>
      </c>
    </row>
    <row r="18" spans="1:12" ht="12.75">
      <c r="A18" s="12"/>
      <c r="B18" s="49" t="s">
        <v>36</v>
      </c>
      <c r="C18" s="49"/>
      <c r="D18" s="49"/>
      <c r="E18" s="49"/>
      <c r="F18" s="50"/>
      <c r="G18" s="14"/>
      <c r="H18" s="13"/>
      <c r="J18" s="121" t="s">
        <v>99</v>
      </c>
      <c r="K18" s="122">
        <v>14</v>
      </c>
      <c r="L18" s="123">
        <v>0.015</v>
      </c>
    </row>
    <row r="19" spans="1:12" ht="15">
      <c r="A19" s="18" t="s">
        <v>43</v>
      </c>
      <c r="B19" s="19"/>
      <c r="C19" s="19"/>
      <c r="D19" s="19"/>
      <c r="E19" s="19"/>
      <c r="F19" s="19"/>
      <c r="G19" s="19"/>
      <c r="H19" s="20"/>
      <c r="J19" s="121" t="s">
        <v>100</v>
      </c>
      <c r="K19" s="124">
        <v>15</v>
      </c>
      <c r="L19" s="123">
        <v>0.0075</v>
      </c>
    </row>
    <row r="20" spans="1:12" ht="25.5">
      <c r="A20" s="23" t="s">
        <v>0</v>
      </c>
      <c r="B20" s="26"/>
      <c r="C20" s="51" t="s">
        <v>1</v>
      </c>
      <c r="D20" s="52"/>
      <c r="E20" s="53" t="s">
        <v>2</v>
      </c>
      <c r="F20" s="53" t="s">
        <v>3</v>
      </c>
      <c r="G20" s="53"/>
      <c r="H20" s="54"/>
      <c r="J20" s="125" t="s">
        <v>101</v>
      </c>
      <c r="K20" s="126"/>
      <c r="L20" s="127">
        <v>0</v>
      </c>
    </row>
    <row r="21" spans="1:12" ht="25.5">
      <c r="A21" s="55"/>
      <c r="B21" s="56" t="s">
        <v>39</v>
      </c>
      <c r="C21" s="57" t="s">
        <v>40</v>
      </c>
      <c r="D21" s="58" t="s">
        <v>8</v>
      </c>
      <c r="E21" s="59"/>
      <c r="F21" s="60"/>
      <c r="G21" s="61"/>
      <c r="H21" s="62"/>
      <c r="J21" s="128" t="s">
        <v>77</v>
      </c>
      <c r="K21" s="129"/>
      <c r="L21" s="130">
        <v>0.1</v>
      </c>
    </row>
    <row r="22" spans="1:8" ht="11.25">
      <c r="A22" s="63"/>
      <c r="B22" s="64"/>
      <c r="C22" s="45" t="s">
        <v>44</v>
      </c>
      <c r="D22" s="65" t="s">
        <v>8</v>
      </c>
      <c r="E22" s="66"/>
      <c r="F22" s="67" t="s">
        <v>45</v>
      </c>
      <c r="G22" s="68"/>
      <c r="H22" s="69"/>
    </row>
    <row r="23" spans="1:8" ht="11.25">
      <c r="A23" s="70"/>
      <c r="B23" s="71" t="s">
        <v>46</v>
      </c>
      <c r="C23" s="57" t="s">
        <v>47</v>
      </c>
      <c r="D23" s="58" t="s">
        <v>8</v>
      </c>
      <c r="E23" s="59"/>
      <c r="F23" s="72"/>
      <c r="G23" s="72"/>
      <c r="H23" s="73"/>
    </row>
    <row r="24" spans="1:8" ht="12.75" customHeight="1">
      <c r="A24" s="74"/>
      <c r="B24" s="75"/>
      <c r="C24" s="45" t="s">
        <v>91</v>
      </c>
      <c r="D24" s="65" t="s">
        <v>8</v>
      </c>
      <c r="E24" s="66"/>
      <c r="F24" s="76"/>
      <c r="G24" s="76"/>
      <c r="H24" s="77"/>
    </row>
    <row r="25" spans="1:8" ht="13.5" customHeight="1">
      <c r="A25" s="74"/>
      <c r="B25" s="75"/>
      <c r="C25" s="45" t="s">
        <v>48</v>
      </c>
      <c r="D25" s="65" t="s">
        <v>8</v>
      </c>
      <c r="E25" s="66"/>
      <c r="F25" s="76" t="s">
        <v>49</v>
      </c>
      <c r="G25" s="76"/>
      <c r="H25" s="77"/>
    </row>
    <row r="26" spans="1:8" ht="13.5" customHeight="1">
      <c r="A26" s="74"/>
      <c r="B26" s="75"/>
      <c r="C26" s="45" t="s">
        <v>78</v>
      </c>
      <c r="D26" s="65" t="s">
        <v>79</v>
      </c>
      <c r="E26" s="114"/>
      <c r="F26" s="84"/>
      <c r="G26" s="84"/>
      <c r="H26" s="77"/>
    </row>
    <row r="27" spans="1:8" ht="13.5" customHeight="1">
      <c r="A27" s="74"/>
      <c r="B27" s="75"/>
      <c r="C27" s="45" t="s">
        <v>80</v>
      </c>
      <c r="D27" s="65" t="s">
        <v>79</v>
      </c>
      <c r="E27" s="114"/>
      <c r="F27" s="84"/>
      <c r="G27" s="84"/>
      <c r="H27" s="77"/>
    </row>
    <row r="28" spans="1:8" ht="13.5" customHeight="1">
      <c r="A28" s="74"/>
      <c r="B28" s="75"/>
      <c r="C28" s="45" t="s">
        <v>81</v>
      </c>
      <c r="D28" s="65" t="s">
        <v>30</v>
      </c>
      <c r="E28" s="114"/>
      <c r="F28" s="84"/>
      <c r="G28" s="84"/>
      <c r="H28" s="77"/>
    </row>
    <row r="29" spans="1:8" ht="13.5" customHeight="1">
      <c r="A29" s="74"/>
      <c r="B29" s="75"/>
      <c r="C29" s="45" t="s">
        <v>82</v>
      </c>
      <c r="D29" s="65" t="s">
        <v>46</v>
      </c>
      <c r="E29" s="109"/>
      <c r="F29" s="84"/>
      <c r="G29" s="84"/>
      <c r="H29" s="77"/>
    </row>
    <row r="30" spans="1:8" ht="13.5" customHeight="1">
      <c r="A30" s="74"/>
      <c r="B30" s="75"/>
      <c r="C30" s="45" t="s">
        <v>83</v>
      </c>
      <c r="D30" s="65" t="s">
        <v>8</v>
      </c>
      <c r="E30" s="66"/>
      <c r="F30" s="84"/>
      <c r="G30" s="84"/>
      <c r="H30" s="77"/>
    </row>
    <row r="31" spans="1:8" ht="12.75" customHeight="1">
      <c r="A31" s="74"/>
      <c r="B31" s="75"/>
      <c r="C31" s="47" t="s">
        <v>29</v>
      </c>
      <c r="D31" s="65" t="s">
        <v>50</v>
      </c>
      <c r="E31" s="78"/>
      <c r="F31" s="79"/>
      <c r="G31" s="79"/>
      <c r="H31" s="77"/>
    </row>
    <row r="32" spans="1:8" ht="11.25">
      <c r="A32" s="74"/>
      <c r="B32" s="80" t="s">
        <v>92</v>
      </c>
      <c r="C32" s="81" t="s">
        <v>85</v>
      </c>
      <c r="D32" s="58" t="s">
        <v>8</v>
      </c>
      <c r="E32" s="82"/>
      <c r="F32" s="72"/>
      <c r="G32" s="72"/>
      <c r="H32" s="77"/>
    </row>
    <row r="33" spans="1:8" ht="12.75" customHeight="1">
      <c r="A33" s="74"/>
      <c r="B33" s="83"/>
      <c r="C33" s="81" t="s">
        <v>35</v>
      </c>
      <c r="D33" s="65" t="s">
        <v>8</v>
      </c>
      <c r="E33" s="78"/>
      <c r="F33" s="76"/>
      <c r="G33" s="76"/>
      <c r="H33" s="77"/>
    </row>
    <row r="34" spans="1:8" ht="12.75" customHeight="1">
      <c r="A34" s="74"/>
      <c r="B34" s="83"/>
      <c r="C34" s="81" t="s">
        <v>86</v>
      </c>
      <c r="D34" s="65" t="s">
        <v>8</v>
      </c>
      <c r="E34" s="78"/>
      <c r="F34" s="84"/>
      <c r="G34" s="84"/>
      <c r="H34" s="77"/>
    </row>
    <row r="35" spans="1:8" ht="13.5" customHeight="1">
      <c r="A35" s="74"/>
      <c r="B35" s="85"/>
      <c r="C35" s="24" t="s">
        <v>50</v>
      </c>
      <c r="D35" s="86">
        <v>1</v>
      </c>
      <c r="E35" s="34"/>
      <c r="F35" s="79"/>
      <c r="G35" s="79"/>
      <c r="H35" s="77"/>
    </row>
    <row r="36" spans="1:8" ht="13.5" customHeight="1">
      <c r="A36" s="87"/>
      <c r="B36" s="88" t="s">
        <v>41</v>
      </c>
      <c r="C36" s="89"/>
      <c r="D36" s="90"/>
      <c r="E36" s="90"/>
      <c r="F36" s="91"/>
      <c r="G36" s="92"/>
      <c r="H36" s="93"/>
    </row>
    <row r="37" spans="1:9" ht="17.25" customHeight="1">
      <c r="A37" s="18" t="s">
        <v>51</v>
      </c>
      <c r="B37" s="19"/>
      <c r="C37" s="19"/>
      <c r="D37" s="19"/>
      <c r="E37" s="19"/>
      <c r="F37" s="19"/>
      <c r="G37" s="19"/>
      <c r="H37" s="20"/>
      <c r="I37" s="104"/>
    </row>
    <row r="38" spans="1:12" s="15" customFormat="1" ht="14.25">
      <c r="A38" s="94" t="s">
        <v>52</v>
      </c>
      <c r="B38" s="95"/>
      <c r="C38" s="95"/>
      <c r="D38" s="95"/>
      <c r="E38" s="95"/>
      <c r="F38" s="96"/>
      <c r="G38" s="97">
        <f>G18</f>
        <v>0</v>
      </c>
      <c r="H38" s="98"/>
      <c r="I38" s="105"/>
      <c r="J38" s="16"/>
      <c r="K38" s="16"/>
      <c r="L38" s="16"/>
    </row>
    <row r="39" spans="1:12" s="15" customFormat="1" ht="14.25">
      <c r="A39" s="94" t="s">
        <v>93</v>
      </c>
      <c r="B39" s="95"/>
      <c r="C39" s="95"/>
      <c r="D39" s="95"/>
      <c r="E39" s="95"/>
      <c r="F39" s="96"/>
      <c r="G39" s="97">
        <f>G38*30%</f>
        <v>0</v>
      </c>
      <c r="H39" s="98"/>
      <c r="J39" s="16"/>
      <c r="K39" s="16"/>
      <c r="L39" s="16"/>
    </row>
    <row r="40" spans="1:14" s="15" customFormat="1" ht="14.25">
      <c r="A40" s="94" t="s">
        <v>53</v>
      </c>
      <c r="B40" s="95"/>
      <c r="C40" s="95"/>
      <c r="D40" s="95"/>
      <c r="E40" s="95"/>
      <c r="F40" s="96"/>
      <c r="G40" s="99">
        <f>G36</f>
        <v>0</v>
      </c>
      <c r="H40" s="100"/>
      <c r="I40" s="106"/>
      <c r="J40" s="16"/>
      <c r="M40" s="106"/>
      <c r="N40" s="106"/>
    </row>
    <row r="41" spans="1:14" s="15" customFormat="1" ht="14.25">
      <c r="A41" s="94" t="s">
        <v>88</v>
      </c>
      <c r="B41" s="95"/>
      <c r="C41" s="95"/>
      <c r="D41" s="95"/>
      <c r="E41" s="95"/>
      <c r="F41" s="96"/>
      <c r="G41" s="99">
        <f>E23*0.00825</f>
        <v>0</v>
      </c>
      <c r="H41" s="100"/>
      <c r="I41" s="106"/>
      <c r="L41" s="106"/>
      <c r="M41" s="106"/>
      <c r="N41" s="106"/>
    </row>
    <row r="42" spans="1:10" s="15" customFormat="1" ht="14.25">
      <c r="A42" s="94" t="s">
        <v>89</v>
      </c>
      <c r="B42" s="95"/>
      <c r="C42" s="95"/>
      <c r="D42" s="95"/>
      <c r="E42" s="95"/>
      <c r="F42" s="96"/>
      <c r="G42" s="101">
        <f>(G38+G39)*G2+G40+G41</f>
        <v>0</v>
      </c>
      <c r="H42" s="102"/>
      <c r="J42" s="105"/>
    </row>
    <row r="43" spans="1:8" s="15" customFormat="1" ht="14.25">
      <c r="A43" s="94" t="s">
        <v>54</v>
      </c>
      <c r="B43" s="95"/>
      <c r="C43" s="95"/>
      <c r="D43" s="95"/>
      <c r="E43" s="95"/>
      <c r="F43" s="96"/>
      <c r="G43" s="115">
        <v>0</v>
      </c>
      <c r="H43" s="102"/>
    </row>
    <row r="44" spans="10:12" ht="14.25">
      <c r="J44" s="15"/>
      <c r="K44" s="15"/>
      <c r="L44" s="15"/>
    </row>
    <row r="45" spans="10:12" ht="14.25">
      <c r="J45" s="15"/>
      <c r="K45" s="15"/>
      <c r="L45" s="15"/>
    </row>
    <row r="46" ht="14.25">
      <c r="J46" s="15"/>
    </row>
    <row r="49" ht="11.25">
      <c r="F49" s="116"/>
    </row>
  </sheetData>
  <sheetProtection/>
  <mergeCells count="4">
    <mergeCell ref="A1:H1"/>
    <mergeCell ref="G2:H2"/>
    <mergeCell ref="A3:E3"/>
    <mergeCell ref="G3:H3"/>
  </mergeCells>
  <printOptions/>
  <pageMargins left="0.786805555555556" right="0.786805555555556" top="0.984027777777778" bottom="0.984027777777778" header="0.491666666666667" footer="0.491666666666667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9.140625" style="16" customWidth="1"/>
    <col min="2" max="2" width="25.28125" style="16" customWidth="1"/>
    <col min="3" max="3" width="34.28125" style="16" customWidth="1"/>
    <col min="4" max="4" width="24.7109375" style="16" customWidth="1"/>
    <col min="5" max="5" width="8.57421875" style="16" customWidth="1"/>
    <col min="6" max="6" width="20.140625" style="16" customWidth="1"/>
    <col min="7" max="7" width="9.140625" style="16" customWidth="1"/>
    <col min="8" max="8" width="7.7109375" style="16" customWidth="1"/>
    <col min="9" max="16384" width="9.140625" style="16" customWidth="1"/>
  </cols>
  <sheetData>
    <row r="1" spans="1:8" ht="15">
      <c r="A1" s="161" t="s">
        <v>37</v>
      </c>
      <c r="B1" s="162"/>
      <c r="C1" s="162"/>
      <c r="D1" s="162"/>
      <c r="E1" s="162"/>
      <c r="F1" s="162"/>
      <c r="G1" s="162"/>
      <c r="H1" s="163"/>
    </row>
    <row r="2" spans="1:8" ht="15">
      <c r="A2" s="17" t="s">
        <v>55</v>
      </c>
      <c r="B2" s="1"/>
      <c r="C2" s="1"/>
      <c r="D2" s="1"/>
      <c r="E2" s="1"/>
      <c r="F2" s="18" t="s">
        <v>56</v>
      </c>
      <c r="G2" s="164"/>
      <c r="H2" s="165"/>
    </row>
    <row r="3" spans="1:10" ht="15">
      <c r="A3" s="166" t="s">
        <v>42</v>
      </c>
      <c r="B3" s="167"/>
      <c r="C3" s="167"/>
      <c r="D3" s="167"/>
      <c r="E3" s="168"/>
      <c r="F3" s="112" t="s">
        <v>57</v>
      </c>
      <c r="G3" s="169"/>
      <c r="H3" s="170"/>
      <c r="J3" s="111" t="s">
        <v>58</v>
      </c>
    </row>
    <row r="4" spans="1:12" ht="25.5">
      <c r="A4" s="21" t="s">
        <v>0</v>
      </c>
      <c r="B4" s="22"/>
      <c r="C4" s="23" t="s">
        <v>1</v>
      </c>
      <c r="D4" s="24"/>
      <c r="E4" s="4" t="s">
        <v>2</v>
      </c>
      <c r="F4" s="25" t="s">
        <v>3</v>
      </c>
      <c r="G4" s="25" t="s">
        <v>4</v>
      </c>
      <c r="H4" s="26" t="s">
        <v>5</v>
      </c>
      <c r="J4" s="117" t="s">
        <v>59</v>
      </c>
      <c r="K4" s="118" t="s">
        <v>60</v>
      </c>
      <c r="L4" s="118" t="s">
        <v>95</v>
      </c>
    </row>
    <row r="5" spans="1:12" ht="12.75">
      <c r="A5" s="2">
        <v>1</v>
      </c>
      <c r="B5" s="27" t="s">
        <v>6</v>
      </c>
      <c r="C5" s="16" t="s">
        <v>7</v>
      </c>
      <c r="D5" s="28" t="s">
        <v>8</v>
      </c>
      <c r="E5" s="29"/>
      <c r="F5" s="30" t="s">
        <v>9</v>
      </c>
      <c r="G5" s="31"/>
      <c r="H5" s="3"/>
      <c r="J5" s="117" t="s">
        <v>62</v>
      </c>
      <c r="K5" s="119">
        <v>1</v>
      </c>
      <c r="L5" s="120">
        <v>0.1125</v>
      </c>
    </row>
    <row r="6" spans="1:12" ht="13.5" customHeight="1">
      <c r="A6" s="4"/>
      <c r="B6" s="32"/>
      <c r="C6" s="24" t="s">
        <v>10</v>
      </c>
      <c r="D6" s="33" t="s">
        <v>11</v>
      </c>
      <c r="E6" s="29"/>
      <c r="F6" s="35"/>
      <c r="G6" s="107"/>
      <c r="H6" s="5"/>
      <c r="J6" s="121" t="s">
        <v>63</v>
      </c>
      <c r="K6" s="122">
        <v>2</v>
      </c>
      <c r="L6" s="123">
        <v>0.105</v>
      </c>
    </row>
    <row r="7" spans="1:12" ht="12.75">
      <c r="A7" s="6">
        <v>2</v>
      </c>
      <c r="B7" s="36" t="s">
        <v>12</v>
      </c>
      <c r="C7" s="16" t="s">
        <v>13</v>
      </c>
      <c r="D7" s="37" t="s">
        <v>14</v>
      </c>
      <c r="E7" s="29"/>
      <c r="F7" s="38" t="s">
        <v>15</v>
      </c>
      <c r="G7" s="39"/>
      <c r="H7" s="7"/>
      <c r="J7" s="121" t="s">
        <v>64</v>
      </c>
      <c r="K7" s="122">
        <v>3</v>
      </c>
      <c r="L7" s="123">
        <v>0.0975</v>
      </c>
    </row>
    <row r="8" spans="1:12" ht="12.75">
      <c r="A8" s="8"/>
      <c r="B8" s="40"/>
      <c r="C8" s="16" t="s">
        <v>16</v>
      </c>
      <c r="D8" s="37" t="s">
        <v>17</v>
      </c>
      <c r="E8" s="29"/>
      <c r="F8" s="41"/>
      <c r="G8" s="42"/>
      <c r="H8" s="9"/>
      <c r="J8" s="121" t="s">
        <v>65</v>
      </c>
      <c r="K8" s="122">
        <v>4</v>
      </c>
      <c r="L8" s="123">
        <v>0.09</v>
      </c>
    </row>
    <row r="9" spans="1:12" ht="12.75">
      <c r="A9" s="8"/>
      <c r="B9" s="40"/>
      <c r="C9" s="16" t="s">
        <v>94</v>
      </c>
      <c r="D9" s="37" t="s">
        <v>8</v>
      </c>
      <c r="E9" s="29"/>
      <c r="F9" s="41"/>
      <c r="G9" s="42"/>
      <c r="H9" s="9"/>
      <c r="J9" s="121" t="s">
        <v>67</v>
      </c>
      <c r="K9" s="122">
        <v>5</v>
      </c>
      <c r="L9" s="122">
        <v>8.25</v>
      </c>
    </row>
    <row r="10" spans="1:12" ht="12.75">
      <c r="A10" s="4"/>
      <c r="B10" s="32"/>
      <c r="C10" s="24" t="s">
        <v>18</v>
      </c>
      <c r="D10" s="33" t="s">
        <v>19</v>
      </c>
      <c r="E10" s="29"/>
      <c r="F10" s="35" t="s">
        <v>68</v>
      </c>
      <c r="G10" s="43"/>
      <c r="H10" s="5"/>
      <c r="J10" s="121" t="s">
        <v>69</v>
      </c>
      <c r="K10" s="122">
        <v>6</v>
      </c>
      <c r="L10" s="123">
        <v>0.075</v>
      </c>
    </row>
    <row r="11" spans="1:12" ht="12.75">
      <c r="A11" s="6">
        <v>3</v>
      </c>
      <c r="B11" s="44" t="s">
        <v>20</v>
      </c>
      <c r="C11" s="45" t="s">
        <v>21</v>
      </c>
      <c r="D11" s="37" t="s">
        <v>8</v>
      </c>
      <c r="E11" s="29"/>
      <c r="F11" s="38" t="s">
        <v>22</v>
      </c>
      <c r="G11" s="108"/>
      <c r="H11" s="7"/>
      <c r="J11" s="121" t="s">
        <v>70</v>
      </c>
      <c r="K11" s="122">
        <v>7</v>
      </c>
      <c r="L11" s="123">
        <v>0.0675</v>
      </c>
    </row>
    <row r="12" spans="1:12" ht="12.75">
      <c r="A12" s="4"/>
      <c r="B12" s="46" t="s">
        <v>23</v>
      </c>
      <c r="C12" s="47" t="s">
        <v>71</v>
      </c>
      <c r="D12" s="33" t="s">
        <v>17</v>
      </c>
      <c r="E12" s="113"/>
      <c r="F12" s="35"/>
      <c r="G12" s="107"/>
      <c r="H12" s="5"/>
      <c r="I12" s="103"/>
      <c r="J12" s="121" t="s">
        <v>72</v>
      </c>
      <c r="K12" s="122">
        <v>8</v>
      </c>
      <c r="L12" s="123">
        <v>0.06</v>
      </c>
    </row>
    <row r="13" spans="1:12" ht="12.75">
      <c r="A13" s="6">
        <v>4</v>
      </c>
      <c r="B13" s="44" t="s">
        <v>24</v>
      </c>
      <c r="C13" s="45" t="s">
        <v>104</v>
      </c>
      <c r="D13" s="37" t="s">
        <v>8</v>
      </c>
      <c r="E13" s="29"/>
      <c r="F13" s="38" t="s">
        <v>25</v>
      </c>
      <c r="G13" s="108"/>
      <c r="H13" s="7"/>
      <c r="J13" s="121" t="s">
        <v>73</v>
      </c>
      <c r="K13" s="122">
        <v>9</v>
      </c>
      <c r="L13" s="123">
        <v>0.0525</v>
      </c>
    </row>
    <row r="14" spans="1:12" ht="12.75">
      <c r="A14" s="10"/>
      <c r="B14" s="44" t="s">
        <v>26</v>
      </c>
      <c r="C14" s="45" t="s">
        <v>27</v>
      </c>
      <c r="D14" s="37" t="s">
        <v>17</v>
      </c>
      <c r="E14" s="29"/>
      <c r="F14" s="41"/>
      <c r="G14" s="109"/>
      <c r="H14" s="9"/>
      <c r="J14" s="121" t="s">
        <v>74</v>
      </c>
      <c r="K14" s="122">
        <v>10</v>
      </c>
      <c r="L14" s="123">
        <v>0.045</v>
      </c>
    </row>
    <row r="15" spans="1:12" ht="12.75">
      <c r="A15" s="4"/>
      <c r="B15" s="46" t="s">
        <v>38</v>
      </c>
      <c r="C15" s="47" t="s">
        <v>28</v>
      </c>
      <c r="D15" s="33" t="s">
        <v>8</v>
      </c>
      <c r="E15" s="48"/>
      <c r="F15" s="35"/>
      <c r="G15" s="107"/>
      <c r="H15" s="5"/>
      <c r="J15" s="121" t="s">
        <v>96</v>
      </c>
      <c r="K15" s="122">
        <v>11</v>
      </c>
      <c r="L15" s="123">
        <v>0.0375</v>
      </c>
    </row>
    <row r="16" spans="1:12" ht="12.75">
      <c r="A16" s="6">
        <v>6</v>
      </c>
      <c r="B16" s="44" t="s">
        <v>31</v>
      </c>
      <c r="C16" s="45" t="s">
        <v>76</v>
      </c>
      <c r="D16" s="37" t="s">
        <v>8</v>
      </c>
      <c r="E16" s="29"/>
      <c r="F16" s="38" t="s">
        <v>32</v>
      </c>
      <c r="G16" s="108"/>
      <c r="H16" s="7"/>
      <c r="J16" s="121" t="s">
        <v>97</v>
      </c>
      <c r="K16" s="122">
        <v>12</v>
      </c>
      <c r="L16" s="123">
        <v>0.03</v>
      </c>
    </row>
    <row r="17" spans="1:12" ht="12.75">
      <c r="A17" s="4"/>
      <c r="B17" s="46" t="s">
        <v>33</v>
      </c>
      <c r="C17" s="47" t="s">
        <v>34</v>
      </c>
      <c r="D17" s="33" t="s">
        <v>17</v>
      </c>
      <c r="E17" s="113"/>
      <c r="F17" s="110"/>
      <c r="G17" s="107"/>
      <c r="H17" s="5"/>
      <c r="J17" s="121" t="s">
        <v>98</v>
      </c>
      <c r="K17" s="122">
        <v>13</v>
      </c>
      <c r="L17" s="123">
        <v>0.0225</v>
      </c>
    </row>
    <row r="18" spans="1:12" ht="12.75">
      <c r="A18" s="12"/>
      <c r="B18" s="49" t="s">
        <v>36</v>
      </c>
      <c r="C18" s="49"/>
      <c r="D18" s="49"/>
      <c r="E18" s="49"/>
      <c r="F18" s="50"/>
      <c r="G18" s="14"/>
      <c r="H18" s="13"/>
      <c r="J18" s="121" t="s">
        <v>99</v>
      </c>
      <c r="K18" s="122">
        <v>14</v>
      </c>
      <c r="L18" s="123">
        <v>0.015</v>
      </c>
    </row>
    <row r="19" spans="1:12" ht="15">
      <c r="A19" s="18" t="s">
        <v>43</v>
      </c>
      <c r="B19" s="19"/>
      <c r="C19" s="19"/>
      <c r="D19" s="19"/>
      <c r="E19" s="19"/>
      <c r="F19" s="19"/>
      <c r="G19" s="19"/>
      <c r="H19" s="20"/>
      <c r="J19" s="121" t="s">
        <v>100</v>
      </c>
      <c r="K19" s="124">
        <v>15</v>
      </c>
      <c r="L19" s="123">
        <v>0.0075</v>
      </c>
    </row>
    <row r="20" spans="1:12" ht="25.5">
      <c r="A20" s="23" t="s">
        <v>0</v>
      </c>
      <c r="B20" s="26"/>
      <c r="C20" s="51" t="s">
        <v>1</v>
      </c>
      <c r="D20" s="52"/>
      <c r="E20" s="53" t="s">
        <v>2</v>
      </c>
      <c r="F20" s="53" t="s">
        <v>3</v>
      </c>
      <c r="G20" s="53"/>
      <c r="H20" s="54"/>
      <c r="J20" s="125" t="s">
        <v>101</v>
      </c>
      <c r="K20" s="126"/>
      <c r="L20" s="127">
        <v>0</v>
      </c>
    </row>
    <row r="21" spans="1:12" ht="25.5">
      <c r="A21" s="55"/>
      <c r="B21" s="56" t="s">
        <v>39</v>
      </c>
      <c r="C21" s="57" t="s">
        <v>40</v>
      </c>
      <c r="D21" s="58" t="s">
        <v>8</v>
      </c>
      <c r="E21" s="59"/>
      <c r="F21" s="60"/>
      <c r="G21" s="61"/>
      <c r="H21" s="62"/>
      <c r="J21" s="128" t="s">
        <v>77</v>
      </c>
      <c r="K21" s="129"/>
      <c r="L21" s="130">
        <v>0.1</v>
      </c>
    </row>
    <row r="22" spans="1:8" ht="11.25">
      <c r="A22" s="63"/>
      <c r="B22" s="64"/>
      <c r="C22" s="45" t="s">
        <v>44</v>
      </c>
      <c r="D22" s="65" t="s">
        <v>8</v>
      </c>
      <c r="E22" s="66"/>
      <c r="F22" s="67" t="s">
        <v>45</v>
      </c>
      <c r="G22" s="68"/>
      <c r="H22" s="69"/>
    </row>
    <row r="23" spans="1:8" ht="11.25">
      <c r="A23" s="70"/>
      <c r="B23" s="71" t="s">
        <v>46</v>
      </c>
      <c r="C23" s="57" t="s">
        <v>47</v>
      </c>
      <c r="D23" s="58" t="s">
        <v>8</v>
      </c>
      <c r="E23" s="59"/>
      <c r="F23" s="72"/>
      <c r="G23" s="72"/>
      <c r="H23" s="73"/>
    </row>
    <row r="24" spans="1:8" ht="12.75" customHeight="1">
      <c r="A24" s="74"/>
      <c r="B24" s="75"/>
      <c r="C24" s="45" t="s">
        <v>91</v>
      </c>
      <c r="D24" s="65" t="s">
        <v>8</v>
      </c>
      <c r="E24" s="66"/>
      <c r="F24" s="76"/>
      <c r="G24" s="76"/>
      <c r="H24" s="77"/>
    </row>
    <row r="25" spans="1:8" ht="13.5" customHeight="1">
      <c r="A25" s="74"/>
      <c r="B25" s="75"/>
      <c r="C25" s="45" t="s">
        <v>48</v>
      </c>
      <c r="D25" s="65" t="s">
        <v>8</v>
      </c>
      <c r="E25" s="66"/>
      <c r="F25" s="76" t="s">
        <v>49</v>
      </c>
      <c r="G25" s="76"/>
      <c r="H25" s="77"/>
    </row>
    <row r="26" spans="1:8" ht="13.5" customHeight="1">
      <c r="A26" s="74"/>
      <c r="B26" s="75"/>
      <c r="C26" s="45" t="s">
        <v>78</v>
      </c>
      <c r="D26" s="65" t="s">
        <v>79</v>
      </c>
      <c r="E26" s="114"/>
      <c r="F26" s="84"/>
      <c r="G26" s="84"/>
      <c r="H26" s="77"/>
    </row>
    <row r="27" spans="1:8" ht="13.5" customHeight="1">
      <c r="A27" s="74"/>
      <c r="B27" s="75"/>
      <c r="C27" s="45" t="s">
        <v>80</v>
      </c>
      <c r="D27" s="65" t="s">
        <v>79</v>
      </c>
      <c r="E27" s="114"/>
      <c r="F27" s="84"/>
      <c r="G27" s="84"/>
      <c r="H27" s="77"/>
    </row>
    <row r="28" spans="1:8" ht="13.5" customHeight="1">
      <c r="A28" s="74"/>
      <c r="B28" s="75"/>
      <c r="C28" s="45" t="s">
        <v>81</v>
      </c>
      <c r="D28" s="65" t="s">
        <v>30</v>
      </c>
      <c r="E28" s="114"/>
      <c r="F28" s="84"/>
      <c r="G28" s="84"/>
      <c r="H28" s="77"/>
    </row>
    <row r="29" spans="1:8" ht="13.5" customHeight="1">
      <c r="A29" s="74"/>
      <c r="B29" s="75"/>
      <c r="C29" s="45" t="s">
        <v>82</v>
      </c>
      <c r="D29" s="65" t="s">
        <v>46</v>
      </c>
      <c r="E29" s="109"/>
      <c r="F29" s="84"/>
      <c r="G29" s="84"/>
      <c r="H29" s="77"/>
    </row>
    <row r="30" spans="1:8" ht="13.5" customHeight="1">
      <c r="A30" s="74"/>
      <c r="B30" s="75"/>
      <c r="C30" s="45" t="s">
        <v>83</v>
      </c>
      <c r="D30" s="65" t="s">
        <v>8</v>
      </c>
      <c r="E30" s="66"/>
      <c r="F30" s="84"/>
      <c r="G30" s="84"/>
      <c r="H30" s="77"/>
    </row>
    <row r="31" spans="1:8" ht="12.75" customHeight="1">
      <c r="A31" s="74"/>
      <c r="B31" s="75"/>
      <c r="C31" s="47" t="s">
        <v>29</v>
      </c>
      <c r="D31" s="65" t="s">
        <v>50</v>
      </c>
      <c r="E31" s="78"/>
      <c r="F31" s="79"/>
      <c r="G31" s="79"/>
      <c r="H31" s="77"/>
    </row>
    <row r="32" spans="1:8" ht="11.25">
      <c r="A32" s="74"/>
      <c r="B32" s="80" t="s">
        <v>92</v>
      </c>
      <c r="C32" s="81" t="s">
        <v>85</v>
      </c>
      <c r="D32" s="58" t="s">
        <v>8</v>
      </c>
      <c r="E32" s="82"/>
      <c r="F32" s="72"/>
      <c r="G32" s="72"/>
      <c r="H32" s="77"/>
    </row>
    <row r="33" spans="1:8" ht="12.75" customHeight="1">
      <c r="A33" s="74"/>
      <c r="B33" s="83"/>
      <c r="C33" s="81" t="s">
        <v>35</v>
      </c>
      <c r="D33" s="65" t="s">
        <v>8</v>
      </c>
      <c r="E33" s="78"/>
      <c r="F33" s="76"/>
      <c r="G33" s="76"/>
      <c r="H33" s="77"/>
    </row>
    <row r="34" spans="1:8" ht="12.75" customHeight="1">
      <c r="A34" s="74"/>
      <c r="B34" s="83"/>
      <c r="C34" s="81" t="s">
        <v>86</v>
      </c>
      <c r="D34" s="65" t="s">
        <v>8</v>
      </c>
      <c r="E34" s="78"/>
      <c r="F34" s="84"/>
      <c r="G34" s="84"/>
      <c r="H34" s="77"/>
    </row>
    <row r="35" spans="1:8" ht="13.5" customHeight="1">
      <c r="A35" s="74"/>
      <c r="B35" s="85"/>
      <c r="C35" s="24" t="s">
        <v>50</v>
      </c>
      <c r="D35" s="86">
        <v>1</v>
      </c>
      <c r="E35" s="34"/>
      <c r="F35" s="79"/>
      <c r="G35" s="79"/>
      <c r="H35" s="77"/>
    </row>
    <row r="36" spans="1:8" ht="13.5" customHeight="1">
      <c r="A36" s="87"/>
      <c r="B36" s="88" t="s">
        <v>41</v>
      </c>
      <c r="C36" s="89"/>
      <c r="D36" s="90"/>
      <c r="E36" s="90"/>
      <c r="F36" s="91"/>
      <c r="G36" s="92"/>
      <c r="H36" s="93"/>
    </row>
    <row r="37" spans="1:9" ht="17.25" customHeight="1">
      <c r="A37" s="18" t="s">
        <v>51</v>
      </c>
      <c r="B37" s="19"/>
      <c r="C37" s="19"/>
      <c r="D37" s="19"/>
      <c r="E37" s="19"/>
      <c r="F37" s="19"/>
      <c r="G37" s="19"/>
      <c r="H37" s="20"/>
      <c r="I37" s="104"/>
    </row>
    <row r="38" spans="1:12" s="15" customFormat="1" ht="14.25">
      <c r="A38" s="94" t="s">
        <v>52</v>
      </c>
      <c r="B38" s="95"/>
      <c r="C38" s="95"/>
      <c r="D38" s="95"/>
      <c r="E38" s="95"/>
      <c r="F38" s="96"/>
      <c r="G38" s="97">
        <f>G18</f>
        <v>0</v>
      </c>
      <c r="H38" s="98"/>
      <c r="I38" s="105"/>
      <c r="J38" s="16"/>
      <c r="K38" s="16"/>
      <c r="L38" s="16"/>
    </row>
    <row r="39" spans="1:12" s="15" customFormat="1" ht="14.25">
      <c r="A39" s="94" t="s">
        <v>93</v>
      </c>
      <c r="B39" s="95"/>
      <c r="C39" s="95"/>
      <c r="D39" s="95"/>
      <c r="E39" s="95"/>
      <c r="F39" s="96"/>
      <c r="G39" s="97">
        <f>G38*30%</f>
        <v>0</v>
      </c>
      <c r="H39" s="98"/>
      <c r="J39" s="16"/>
      <c r="K39" s="16"/>
      <c r="L39" s="16"/>
    </row>
    <row r="40" spans="1:14" s="15" customFormat="1" ht="14.25">
      <c r="A40" s="94" t="s">
        <v>53</v>
      </c>
      <c r="B40" s="95"/>
      <c r="C40" s="95"/>
      <c r="D40" s="95"/>
      <c r="E40" s="95"/>
      <c r="F40" s="96"/>
      <c r="G40" s="99">
        <f>G36</f>
        <v>0</v>
      </c>
      <c r="H40" s="100"/>
      <c r="I40" s="106"/>
      <c r="J40" s="16"/>
      <c r="M40" s="106"/>
      <c r="N40" s="106"/>
    </row>
    <row r="41" spans="1:14" s="15" customFormat="1" ht="14.25">
      <c r="A41" s="94" t="s">
        <v>88</v>
      </c>
      <c r="B41" s="95"/>
      <c r="C41" s="95"/>
      <c r="D41" s="95"/>
      <c r="E41" s="95"/>
      <c r="F41" s="96"/>
      <c r="G41" s="99">
        <f>E23*0.00825</f>
        <v>0</v>
      </c>
      <c r="H41" s="100"/>
      <c r="I41" s="106"/>
      <c r="L41" s="106"/>
      <c r="M41" s="106"/>
      <c r="N41" s="106"/>
    </row>
    <row r="42" spans="1:10" s="15" customFormat="1" ht="14.25">
      <c r="A42" s="94" t="s">
        <v>89</v>
      </c>
      <c r="B42" s="95"/>
      <c r="C42" s="95"/>
      <c r="D42" s="95"/>
      <c r="E42" s="95"/>
      <c r="F42" s="96"/>
      <c r="G42" s="101">
        <f>(G38+G39)*G2+G40+G41</f>
        <v>0</v>
      </c>
      <c r="H42" s="102"/>
      <c r="J42" s="105"/>
    </row>
    <row r="43" spans="1:8" s="15" customFormat="1" ht="14.25">
      <c r="A43" s="94" t="s">
        <v>54</v>
      </c>
      <c r="B43" s="95"/>
      <c r="C43" s="95"/>
      <c r="D43" s="95"/>
      <c r="E43" s="95"/>
      <c r="F43" s="96"/>
      <c r="G43" s="115">
        <v>0</v>
      </c>
      <c r="H43" s="102"/>
    </row>
    <row r="44" spans="10:12" ht="14.25">
      <c r="J44" s="15"/>
      <c r="K44" s="15"/>
      <c r="L44" s="15"/>
    </row>
    <row r="45" spans="10:12" ht="14.25">
      <c r="J45" s="15"/>
      <c r="K45" s="15"/>
      <c r="L45" s="15"/>
    </row>
    <row r="46" ht="14.25">
      <c r="J46" s="15"/>
    </row>
    <row r="49" ht="11.25">
      <c r="F49" s="116"/>
    </row>
  </sheetData>
  <sheetProtection/>
  <mergeCells count="4">
    <mergeCell ref="A1:H1"/>
    <mergeCell ref="G2:H2"/>
    <mergeCell ref="A3:E3"/>
    <mergeCell ref="G3:H3"/>
  </mergeCells>
  <printOptions/>
  <pageMargins left="0.511805555555556" right="0.511805555555556" top="0.786805555555556" bottom="0.786805555555556" header="0.314583333333333" footer="0.31458333333333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14345</cp:lastModifiedBy>
  <cp:lastPrinted>2005-09-26T21:45:37Z</cp:lastPrinted>
  <dcterms:created xsi:type="dcterms:W3CDTF">2005-09-26T20:00:47Z</dcterms:created>
  <dcterms:modified xsi:type="dcterms:W3CDTF">2017-10-02T16:23:28Z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1046-10.2.0.5820</vt:lpwstr>
  </property>
</Properties>
</file>